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lifeunisaac-my.sharepoint.com/personal/mpakan_unisa_ac_za/Documents/Documents/Documents 2025/CW/Unisa Press/Price list 2025/"/>
    </mc:Choice>
  </mc:AlternateContent>
  <xr:revisionPtr revIDLastSave="0" documentId="8_{33E4B598-3A89-C046-A92A-F6CDF5AE5D4F}" xr6:coauthVersionLast="47" xr6:coauthVersionMax="47" xr10:uidLastSave="{00000000-0000-0000-0000-000000000000}"/>
  <bookViews>
    <workbookView xWindow="0" yWindow="760" windowWidth="19420" windowHeight="11500" activeTab="1" xr2:uid="{00000000-000D-0000-FFFF-FFFF00000000}"/>
  </bookViews>
  <sheets>
    <sheet name="2025 UP Books Item " sheetId="9" r:id="rId1"/>
    <sheet name="2025 E-books" sheetId="1" r:id="rId2"/>
    <sheet name="SADET Vol 1 to 9 Set" sheetId="7" r:id="rId3"/>
    <sheet name="SADET Abridge Vol 1 to 9 Set" sheetId="6" r:id="rId4"/>
    <sheet name="50% off SADET Vol 1 to 9 Set" sheetId="10" r:id="rId5"/>
  </sheets>
  <definedNames>
    <definedName name="_xlnm._FilterDatabase" localSheetId="1" hidden="1">'2025 E-books'!$A$1:$BK$369</definedName>
    <definedName name="_xlnm._FilterDatabase" localSheetId="0" hidden="1">'2025 UP Books Item '!$A$1:$BK$369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81" i="1" l="1"/>
  <c r="AY381" i="1"/>
  <c r="AX381" i="1"/>
  <c r="AW381" i="1"/>
  <c r="AV381" i="1"/>
  <c r="BA381" i="1" s="1"/>
  <c r="AZ381" i="9"/>
  <c r="AY381" i="9"/>
  <c r="AX381" i="9"/>
  <c r="AW381" i="9"/>
  <c r="AV381" i="9"/>
  <c r="BA381" i="9" s="1"/>
  <c r="AZ377" i="1"/>
  <c r="AY377" i="1"/>
  <c r="AX377" i="1"/>
  <c r="AW377" i="1"/>
  <c r="AV377" i="1"/>
  <c r="BA377" i="1" s="1"/>
  <c r="AZ380" i="1"/>
  <c r="AY380" i="1"/>
  <c r="AX380" i="1"/>
  <c r="AW380" i="1"/>
  <c r="AV380" i="1"/>
  <c r="BA380" i="1" s="1"/>
  <c r="AZ377" i="9" l="1"/>
  <c r="AY377" i="9"/>
  <c r="AX377" i="9"/>
  <c r="AW377" i="9"/>
  <c r="AV377" i="9"/>
  <c r="BA377" i="9" s="1"/>
  <c r="AZ380" i="9"/>
  <c r="AY380" i="9"/>
  <c r="AX380" i="9"/>
  <c r="AW380" i="9"/>
  <c r="AV380" i="9"/>
  <c r="BA380" i="9" s="1"/>
  <c r="W15" i="10" l="1"/>
  <c r="X15" i="10"/>
  <c r="AC3" i="10"/>
  <c r="AC4" i="10"/>
  <c r="AC5" i="10"/>
  <c r="AC6" i="10"/>
  <c r="AC7" i="10"/>
  <c r="AC8" i="10"/>
  <c r="AC9" i="10"/>
  <c r="AC10" i="10"/>
  <c r="AC11" i="10"/>
  <c r="AC12" i="10"/>
  <c r="AC13" i="10"/>
  <c r="AC2" i="10"/>
  <c r="E14" i="10"/>
  <c r="E15" i="10" s="1"/>
  <c r="D14" i="10"/>
  <c r="D15" i="10" s="1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2" i="10"/>
  <c r="Q12" i="10" s="1"/>
  <c r="F12" i="10"/>
  <c r="P11" i="10"/>
  <c r="O11" i="10"/>
  <c r="N11" i="10"/>
  <c r="M11" i="10"/>
  <c r="L11" i="10"/>
  <c r="K11" i="10"/>
  <c r="Q11" i="10" s="1"/>
  <c r="F11" i="10"/>
  <c r="M10" i="10"/>
  <c r="K10" i="10"/>
  <c r="Q10" i="10" s="1"/>
  <c r="F10" i="10"/>
  <c r="T9" i="10"/>
  <c r="R9" i="10"/>
  <c r="Q9" i="10"/>
  <c r="W9" i="10" s="1"/>
  <c r="P9" i="10"/>
  <c r="O9" i="10"/>
  <c r="N9" i="10"/>
  <c r="M9" i="10"/>
  <c r="L9" i="10"/>
  <c r="K9" i="10"/>
  <c r="F9" i="10"/>
  <c r="O8" i="10"/>
  <c r="M8" i="10"/>
  <c r="K8" i="10"/>
  <c r="Q8" i="10" s="1"/>
  <c r="F8" i="10"/>
  <c r="V7" i="10"/>
  <c r="T7" i="10"/>
  <c r="R7" i="10"/>
  <c r="Q7" i="10"/>
  <c r="W7" i="10" s="1"/>
  <c r="P7" i="10"/>
  <c r="O7" i="10"/>
  <c r="N7" i="10"/>
  <c r="L7" i="10"/>
  <c r="K7" i="10"/>
  <c r="M7" i="10" s="1"/>
  <c r="F7" i="10"/>
  <c r="Q6" i="10"/>
  <c r="W6" i="10" s="1"/>
  <c r="K6" i="10"/>
  <c r="P6" i="10" s="1"/>
  <c r="F6" i="10"/>
  <c r="V5" i="10"/>
  <c r="U5" i="10"/>
  <c r="T5" i="10"/>
  <c r="S5" i="10"/>
  <c r="R5" i="10"/>
  <c r="Q5" i="10"/>
  <c r="W5" i="10" s="1"/>
  <c r="P5" i="10"/>
  <c r="O5" i="10"/>
  <c r="N5" i="10"/>
  <c r="M5" i="10"/>
  <c r="L5" i="10"/>
  <c r="K5" i="10"/>
  <c r="F5" i="10"/>
  <c r="S4" i="10"/>
  <c r="Q4" i="10"/>
  <c r="W4" i="10" s="1"/>
  <c r="P4" i="10"/>
  <c r="O4" i="10"/>
  <c r="N4" i="10"/>
  <c r="M4" i="10"/>
  <c r="L4" i="10"/>
  <c r="K4" i="10"/>
  <c r="F4" i="10"/>
  <c r="N3" i="10"/>
  <c r="L3" i="10"/>
  <c r="K3" i="10"/>
  <c r="Q3" i="10" s="1"/>
  <c r="F3" i="10"/>
  <c r="U2" i="10"/>
  <c r="S2" i="10"/>
  <c r="Q2" i="10"/>
  <c r="P2" i="10"/>
  <c r="O2" i="10"/>
  <c r="K2" i="10"/>
  <c r="N2" i="10" s="1"/>
  <c r="F2" i="10"/>
  <c r="AZ379" i="1"/>
  <c r="AY379" i="1"/>
  <c r="AX379" i="1"/>
  <c r="AW379" i="1"/>
  <c r="AV379" i="1"/>
  <c r="BA379" i="1" s="1"/>
  <c r="AZ379" i="9"/>
  <c r="AY379" i="9"/>
  <c r="AX379" i="9"/>
  <c r="AW379" i="9"/>
  <c r="AV379" i="9"/>
  <c r="BA379" i="9" s="1"/>
  <c r="F14" i="10" l="1"/>
  <c r="T3" i="10"/>
  <c r="S3" i="10"/>
  <c r="R3" i="10"/>
  <c r="W3" i="10"/>
  <c r="V3" i="10"/>
  <c r="U3" i="10"/>
  <c r="Z9" i="10"/>
  <c r="Y9" i="10"/>
  <c r="X9" i="10"/>
  <c r="AB9" i="10"/>
  <c r="AA9" i="10"/>
  <c r="W12" i="10"/>
  <c r="V12" i="10"/>
  <c r="U12" i="10"/>
  <c r="T12" i="10"/>
  <c r="S12" i="10"/>
  <c r="R12" i="10"/>
  <c r="AB5" i="10"/>
  <c r="AA5" i="10"/>
  <c r="Z5" i="10"/>
  <c r="Y5" i="10"/>
  <c r="X5" i="10"/>
  <c r="S10" i="10"/>
  <c r="R10" i="10"/>
  <c r="W10" i="10"/>
  <c r="V10" i="10"/>
  <c r="U10" i="10"/>
  <c r="T10" i="10"/>
  <c r="Q14" i="10"/>
  <c r="Q15" i="10" s="1"/>
  <c r="W11" i="10"/>
  <c r="V11" i="10"/>
  <c r="U11" i="10"/>
  <c r="T11" i="10"/>
  <c r="S11" i="10"/>
  <c r="R11" i="10"/>
  <c r="AB6" i="10"/>
  <c r="AA6" i="10"/>
  <c r="Z6" i="10"/>
  <c r="Y6" i="10"/>
  <c r="X6" i="10"/>
  <c r="U8" i="10"/>
  <c r="T8" i="10"/>
  <c r="S8" i="10"/>
  <c r="R8" i="10"/>
  <c r="W8" i="10"/>
  <c r="V8" i="10"/>
  <c r="Y4" i="10"/>
  <c r="X4" i="10"/>
  <c r="AB4" i="10"/>
  <c r="AA4" i="10"/>
  <c r="Z4" i="10"/>
  <c r="AB7" i="10"/>
  <c r="AA7" i="10"/>
  <c r="Z7" i="10"/>
  <c r="Y7" i="10"/>
  <c r="X7" i="10"/>
  <c r="L6" i="10"/>
  <c r="M6" i="10"/>
  <c r="R2" i="10"/>
  <c r="R14" i="10" s="1"/>
  <c r="R15" i="10" s="1"/>
  <c r="N6" i="10"/>
  <c r="S7" i="10"/>
  <c r="L8" i="10"/>
  <c r="O6" i="10"/>
  <c r="T2" i="10"/>
  <c r="M3" i="10"/>
  <c r="R4" i="10"/>
  <c r="U7" i="10"/>
  <c r="N8" i="10"/>
  <c r="S9" i="10"/>
  <c r="L10" i="10"/>
  <c r="V2" i="10"/>
  <c r="O3" i="10"/>
  <c r="T4" i="10"/>
  <c r="R6" i="10"/>
  <c r="P8" i="10"/>
  <c r="U9" i="10"/>
  <c r="N10" i="10"/>
  <c r="L12" i="10"/>
  <c r="W2" i="10"/>
  <c r="P3" i="10"/>
  <c r="U4" i="10"/>
  <c r="S6" i="10"/>
  <c r="S14" i="10" s="1"/>
  <c r="V9" i="10"/>
  <c r="O10" i="10"/>
  <c r="M12" i="10"/>
  <c r="K14" i="10"/>
  <c r="K15" i="10" s="1"/>
  <c r="L2" i="10"/>
  <c r="V4" i="10"/>
  <c r="T6" i="10"/>
  <c r="P10" i="10"/>
  <c r="N12" i="10"/>
  <c r="M2" i="10"/>
  <c r="U6" i="10"/>
  <c r="O12" i="10"/>
  <c r="V6" i="10"/>
  <c r="P12" i="10"/>
  <c r="AZ143" i="1"/>
  <c r="AY143" i="1"/>
  <c r="AX143" i="1"/>
  <c r="AW143" i="1"/>
  <c r="AV143" i="1"/>
  <c r="BA143" i="1" s="1"/>
  <c r="AZ378" i="1"/>
  <c r="AY378" i="1"/>
  <c r="AX378" i="1"/>
  <c r="AW378" i="1"/>
  <c r="AV378" i="1"/>
  <c r="BA378" i="1" s="1"/>
  <c r="AZ378" i="9"/>
  <c r="AY378" i="9"/>
  <c r="AX378" i="9"/>
  <c r="AW378" i="9"/>
  <c r="AV378" i="9"/>
  <c r="BA378" i="9" s="1"/>
  <c r="AZ143" i="9"/>
  <c r="AY143" i="9"/>
  <c r="AX143" i="9"/>
  <c r="AW143" i="9"/>
  <c r="AV143" i="9"/>
  <c r="BA143" i="9" s="1"/>
  <c r="AZ376" i="1"/>
  <c r="AY376" i="1"/>
  <c r="AX376" i="1"/>
  <c r="AW376" i="1"/>
  <c r="AV376" i="1"/>
  <c r="BA376" i="1" s="1"/>
  <c r="AS376" i="1"/>
  <c r="AR376" i="1"/>
  <c r="AQ376" i="1"/>
  <c r="AP376" i="1"/>
  <c r="AO376" i="1"/>
  <c r="AT376" i="1" s="1"/>
  <c r="AZ376" i="9"/>
  <c r="AY376" i="9"/>
  <c r="AX376" i="9"/>
  <c r="AW376" i="9"/>
  <c r="AV376" i="9"/>
  <c r="BA376" i="9" s="1"/>
  <c r="AV363" i="9"/>
  <c r="BA363" i="9" s="1"/>
  <c r="Y8" i="6"/>
  <c r="X8" i="6"/>
  <c r="X9" i="6" s="1"/>
  <c r="W8" i="6"/>
  <c r="W9" i="6" s="1"/>
  <c r="S8" i="6"/>
  <c r="R8" i="6"/>
  <c r="R9" i="6" s="1"/>
  <c r="Q8" i="6"/>
  <c r="Q9" i="6" s="1"/>
  <c r="W7" i="6"/>
  <c r="AB7" i="6" s="1"/>
  <c r="W6" i="6"/>
  <c r="AA6" i="6" s="1"/>
  <c r="W5" i="6"/>
  <c r="AB5" i="6" s="1"/>
  <c r="AB4" i="6"/>
  <c r="W4" i="6"/>
  <c r="Z4" i="6" s="1"/>
  <c r="W3" i="6"/>
  <c r="AB3" i="6" s="1"/>
  <c r="W2" i="6"/>
  <c r="AA2" i="6" s="1"/>
  <c r="Y14" i="7"/>
  <c r="X14" i="7"/>
  <c r="X15" i="7" s="1"/>
  <c r="W14" i="7"/>
  <c r="W15" i="7" s="1"/>
  <c r="S14" i="7"/>
  <c r="R14" i="7"/>
  <c r="R15" i="7" s="1"/>
  <c r="Q14" i="7"/>
  <c r="Q15" i="7" s="1"/>
  <c r="W13" i="7"/>
  <c r="AB13" i="7" s="1"/>
  <c r="W12" i="7"/>
  <c r="AB12" i="7" s="1"/>
  <c r="W11" i="7"/>
  <c r="AB11" i="7" s="1"/>
  <c r="W10" i="7"/>
  <c r="AB10" i="7" s="1"/>
  <c r="W9" i="7"/>
  <c r="AB9" i="7" s="1"/>
  <c r="W8" i="7"/>
  <c r="AB8" i="7" s="1"/>
  <c r="W7" i="7"/>
  <c r="AB7" i="7" s="1"/>
  <c r="W6" i="7"/>
  <c r="AB6" i="7" s="1"/>
  <c r="W5" i="7"/>
  <c r="AB5" i="7" s="1"/>
  <c r="W4" i="7"/>
  <c r="AB4" i="7" s="1"/>
  <c r="W3" i="7"/>
  <c r="AB3" i="7" s="1"/>
  <c r="W2" i="7"/>
  <c r="AB2" i="7" s="1"/>
  <c r="AB12" i="10" l="1"/>
  <c r="AA12" i="10"/>
  <c r="Z12" i="10"/>
  <c r="Y12" i="10"/>
  <c r="X12" i="10"/>
  <c r="AB8" i="10"/>
  <c r="AA8" i="10"/>
  <c r="Z8" i="10"/>
  <c r="Y8" i="10"/>
  <c r="X8" i="10"/>
  <c r="M14" i="10"/>
  <c r="AA2" i="10"/>
  <c r="Z2" i="10"/>
  <c r="Y2" i="10"/>
  <c r="X2" i="10"/>
  <c r="W14" i="10"/>
  <c r="AB2" i="10"/>
  <c r="X11" i="10"/>
  <c r="AB11" i="10"/>
  <c r="AA11" i="10"/>
  <c r="Z11" i="10"/>
  <c r="Y11" i="10"/>
  <c r="L14" i="10"/>
  <c r="L15" i="10" s="1"/>
  <c r="AB3" i="10"/>
  <c r="AA3" i="10"/>
  <c r="Z3" i="10"/>
  <c r="Y3" i="10"/>
  <c r="X3" i="10"/>
  <c r="AB10" i="10"/>
  <c r="AA10" i="10"/>
  <c r="Z10" i="10"/>
  <c r="Y10" i="10"/>
  <c r="X10" i="10"/>
  <c r="AZ363" i="9"/>
  <c r="AY363" i="9"/>
  <c r="AX363" i="9"/>
  <c r="AW363" i="9"/>
  <c r="AB6" i="6"/>
  <c r="X3" i="6"/>
  <c r="X5" i="6"/>
  <c r="X7" i="6"/>
  <c r="Y3" i="6"/>
  <c r="Y5" i="6"/>
  <c r="Y7" i="6"/>
  <c r="X2" i="6"/>
  <c r="X6" i="6"/>
  <c r="Y4" i="6"/>
  <c r="Z2" i="6"/>
  <c r="Z6" i="6"/>
  <c r="AA4" i="6"/>
  <c r="AB2" i="6"/>
  <c r="Z3" i="6"/>
  <c r="Z5" i="6"/>
  <c r="Z7" i="6"/>
  <c r="X4" i="6"/>
  <c r="Y2" i="6"/>
  <c r="Y6" i="6"/>
  <c r="AA3" i="6"/>
  <c r="AA5" i="6"/>
  <c r="AA7" i="6"/>
  <c r="X12" i="7"/>
  <c r="X2" i="7"/>
  <c r="X6" i="7"/>
  <c r="X10" i="7"/>
  <c r="Y2" i="7"/>
  <c r="Y4" i="7"/>
  <c r="Y6" i="7"/>
  <c r="Y8" i="7"/>
  <c r="Y10" i="7"/>
  <c r="Y12" i="7"/>
  <c r="X4" i="7"/>
  <c r="X8" i="7"/>
  <c r="Z2" i="7"/>
  <c r="Z4" i="7"/>
  <c r="Z6" i="7"/>
  <c r="Z8" i="7"/>
  <c r="Z10" i="7"/>
  <c r="Z12" i="7"/>
  <c r="AA12" i="7"/>
  <c r="AA2" i="7"/>
  <c r="AA4" i="7"/>
  <c r="AA6" i="7"/>
  <c r="AA8" i="7"/>
  <c r="AA10" i="7"/>
  <c r="X13" i="7"/>
  <c r="Y13" i="7"/>
  <c r="Z13" i="7"/>
  <c r="AA13" i="7"/>
  <c r="X3" i="7"/>
  <c r="X5" i="7"/>
  <c r="X7" i="7"/>
  <c r="X9" i="7"/>
  <c r="X11" i="7"/>
  <c r="Y3" i="7"/>
  <c r="Y5" i="7"/>
  <c r="Y7" i="7"/>
  <c r="Y9" i="7"/>
  <c r="Y11" i="7"/>
  <c r="Z3" i="7"/>
  <c r="Z5" i="7"/>
  <c r="Z7" i="7"/>
  <c r="Z9" i="7"/>
  <c r="Z11" i="7"/>
  <c r="AA3" i="7"/>
  <c r="AA5" i="7"/>
  <c r="AA7" i="7"/>
  <c r="AA9" i="7"/>
  <c r="AA11" i="7"/>
  <c r="X14" i="10" l="1"/>
  <c r="Y14" i="10"/>
  <c r="AZ375" i="9"/>
  <c r="AY375" i="9"/>
  <c r="AX375" i="9"/>
  <c r="AV375" i="9"/>
  <c r="BA375" i="9" s="1"/>
  <c r="AW375" i="9"/>
  <c r="AS375" i="9"/>
  <c r="AR375" i="9"/>
  <c r="AQ375" i="9"/>
  <c r="AP375" i="9"/>
  <c r="AO375" i="9"/>
  <c r="AT375" i="9" s="1"/>
  <c r="AS374" i="9"/>
  <c r="AR374" i="9"/>
  <c r="AQ374" i="9"/>
  <c r="AP374" i="9"/>
  <c r="AO374" i="9"/>
  <c r="AT374" i="9" s="1"/>
  <c r="AZ373" i="9"/>
  <c r="AV373" i="9"/>
  <c r="BA373" i="9" s="1"/>
  <c r="AY373" i="9"/>
  <c r="AS373" i="9"/>
  <c r="AR373" i="9"/>
  <c r="AQ373" i="9"/>
  <c r="AP373" i="9"/>
  <c r="AO373" i="9"/>
  <c r="AT373" i="9" s="1"/>
  <c r="AW372" i="9"/>
  <c r="AV372" i="9"/>
  <c r="BA372" i="9" s="1"/>
  <c r="AZ372" i="9"/>
  <c r="AS372" i="9"/>
  <c r="AR372" i="9"/>
  <c r="AQ372" i="9"/>
  <c r="AP372" i="9"/>
  <c r="AO372" i="9"/>
  <c r="AT372" i="9" s="1"/>
  <c r="AS371" i="9"/>
  <c r="AR371" i="9"/>
  <c r="AQ371" i="9"/>
  <c r="AP371" i="9"/>
  <c r="AO371" i="9"/>
  <c r="AT371" i="9" s="1"/>
  <c r="AV370" i="9"/>
  <c r="BA370" i="9" s="1"/>
  <c r="AS370" i="9"/>
  <c r="AR370" i="9"/>
  <c r="AQ370" i="9"/>
  <c r="AP370" i="9"/>
  <c r="AO370" i="9"/>
  <c r="AT370" i="9" s="1"/>
  <c r="AZ369" i="9"/>
  <c r="AY369" i="9"/>
  <c r="AW369" i="9"/>
  <c r="AV369" i="9"/>
  <c r="BA369" i="9" s="1"/>
  <c r="AX369" i="9"/>
  <c r="AS369" i="9"/>
  <c r="AR369" i="9"/>
  <c r="AQ369" i="9"/>
  <c r="AP369" i="9"/>
  <c r="AO369" i="9"/>
  <c r="AT369" i="9" s="1"/>
  <c r="AZ368" i="9"/>
  <c r="AX368" i="9"/>
  <c r="AW368" i="9"/>
  <c r="AV368" i="9"/>
  <c r="BA368" i="9" s="1"/>
  <c r="AS368" i="9"/>
  <c r="AR368" i="9"/>
  <c r="AQ368" i="9"/>
  <c r="AP368" i="9"/>
  <c r="AO368" i="9"/>
  <c r="AT368" i="9" s="1"/>
  <c r="AY367" i="9"/>
  <c r="AS367" i="9"/>
  <c r="AR367" i="9"/>
  <c r="AQ367" i="9"/>
  <c r="AP367" i="9"/>
  <c r="AO367" i="9"/>
  <c r="AT367" i="9" s="1"/>
  <c r="AY366" i="9"/>
  <c r="AV366" i="9"/>
  <c r="BA366" i="9" s="1"/>
  <c r="AS366" i="9"/>
  <c r="AR366" i="9"/>
  <c r="AQ366" i="9"/>
  <c r="AP366" i="9"/>
  <c r="AO366" i="9"/>
  <c r="AT366" i="9" s="1"/>
  <c r="AZ365" i="9"/>
  <c r="AY365" i="9"/>
  <c r="AX365" i="9"/>
  <c r="AW365" i="9"/>
  <c r="AV365" i="9"/>
  <c r="BA365" i="9" s="1"/>
  <c r="AS365" i="9"/>
  <c r="AR365" i="9"/>
  <c r="AQ365" i="9"/>
  <c r="AP365" i="9"/>
  <c r="AO365" i="9"/>
  <c r="AT365" i="9" s="1"/>
  <c r="AZ364" i="9"/>
  <c r="AY364" i="9"/>
  <c r="AX364" i="9"/>
  <c r="AW364" i="9"/>
  <c r="AV364" i="9"/>
  <c r="BA364" i="9" s="1"/>
  <c r="AS364" i="9"/>
  <c r="AR364" i="9"/>
  <c r="AQ364" i="9"/>
  <c r="AP364" i="9"/>
  <c r="AO364" i="9"/>
  <c r="AT364" i="9" s="1"/>
  <c r="AM364" i="9"/>
  <c r="AL364" i="9"/>
  <c r="AK364" i="9"/>
  <c r="AJ364" i="9"/>
  <c r="AI364" i="9"/>
  <c r="AS363" i="9"/>
  <c r="AR363" i="9"/>
  <c r="AQ363" i="9"/>
  <c r="AP363" i="9"/>
  <c r="AO363" i="9"/>
  <c r="AT363" i="9" s="1"/>
  <c r="AM363" i="9"/>
  <c r="AL363" i="9"/>
  <c r="AK363" i="9"/>
  <c r="AJ363" i="9"/>
  <c r="AI363" i="9"/>
  <c r="AU362" i="9"/>
  <c r="AY362" i="9" s="1"/>
  <c r="AS362" i="9"/>
  <c r="AR362" i="9"/>
  <c r="AQ362" i="9"/>
  <c r="AP362" i="9"/>
  <c r="AO362" i="9"/>
  <c r="AT362" i="9" s="1"/>
  <c r="AM362" i="9"/>
  <c r="AL362" i="9"/>
  <c r="AK362" i="9"/>
  <c r="AJ362" i="9"/>
  <c r="AI362" i="9"/>
  <c r="AU361" i="9"/>
  <c r="AV361" i="9" s="1"/>
  <c r="BA361" i="9" s="1"/>
  <c r="AS361" i="9"/>
  <c r="AR361" i="9"/>
  <c r="AQ361" i="9"/>
  <c r="AP361" i="9"/>
  <c r="AO361" i="9"/>
  <c r="AT361" i="9" s="1"/>
  <c r="AM361" i="9"/>
  <c r="AL361" i="9"/>
  <c r="AK361" i="9"/>
  <c r="AJ361" i="9"/>
  <c r="AI361" i="9"/>
  <c r="AU360" i="9"/>
  <c r="AV360" i="9" s="1"/>
  <c r="BA360" i="9" s="1"/>
  <c r="AS360" i="9"/>
  <c r="AR360" i="9"/>
  <c r="AQ360" i="9"/>
  <c r="AP360" i="9"/>
  <c r="AO360" i="9"/>
  <c r="AT360" i="9" s="1"/>
  <c r="AM360" i="9"/>
  <c r="AL360" i="9"/>
  <c r="AK360" i="9"/>
  <c r="AJ360" i="9"/>
  <c r="AI360" i="9"/>
  <c r="AU359" i="9"/>
  <c r="AS359" i="9"/>
  <c r="AR359" i="9"/>
  <c r="AQ359" i="9"/>
  <c r="AP359" i="9"/>
  <c r="AO359" i="9"/>
  <c r="AT359" i="9" s="1"/>
  <c r="AM359" i="9"/>
  <c r="AL359" i="9"/>
  <c r="AK359" i="9"/>
  <c r="AJ359" i="9"/>
  <c r="AI359" i="9"/>
  <c r="AU358" i="9"/>
  <c r="AZ358" i="9" s="1"/>
  <c r="AS358" i="9"/>
  <c r="AR358" i="9"/>
  <c r="AQ358" i="9"/>
  <c r="AP358" i="9"/>
  <c r="AO358" i="9"/>
  <c r="AT358" i="9" s="1"/>
  <c r="AM358" i="9"/>
  <c r="AL358" i="9"/>
  <c r="AK358" i="9"/>
  <c r="AJ358" i="9"/>
  <c r="AI358" i="9"/>
  <c r="AG358" i="9"/>
  <c r="AF358" i="9"/>
  <c r="AE358" i="9"/>
  <c r="AD358" i="9"/>
  <c r="AC358" i="9"/>
  <c r="AU357" i="9"/>
  <c r="AZ357" i="9" s="1"/>
  <c r="AS357" i="9"/>
  <c r="AR357" i="9"/>
  <c r="AQ357" i="9"/>
  <c r="AP357" i="9"/>
  <c r="AO357" i="9"/>
  <c r="AT357" i="9" s="1"/>
  <c r="AM357" i="9"/>
  <c r="AL357" i="9"/>
  <c r="AK357" i="9"/>
  <c r="AJ357" i="9"/>
  <c r="AI357" i="9"/>
  <c r="AU356" i="9"/>
  <c r="AS356" i="9"/>
  <c r="AR356" i="9"/>
  <c r="AQ356" i="9"/>
  <c r="AP356" i="9"/>
  <c r="AO356" i="9"/>
  <c r="AT356" i="9" s="1"/>
  <c r="AM356" i="9"/>
  <c r="AL356" i="9"/>
  <c r="AK356" i="9"/>
  <c r="AJ356" i="9"/>
  <c r="AI356" i="9"/>
  <c r="AU355" i="9"/>
  <c r="AV355" i="9" s="1"/>
  <c r="BA355" i="9" s="1"/>
  <c r="AS355" i="9"/>
  <c r="AR355" i="9"/>
  <c r="AQ355" i="9"/>
  <c r="AP355" i="9"/>
  <c r="AO355" i="9"/>
  <c r="AT355" i="9" s="1"/>
  <c r="AM355" i="9"/>
  <c r="AL355" i="9"/>
  <c r="AK355" i="9"/>
  <c r="AJ355" i="9"/>
  <c r="AI355" i="9"/>
  <c r="AH354" i="9"/>
  <c r="AG354" i="9"/>
  <c r="AF354" i="9"/>
  <c r="AE354" i="9"/>
  <c r="AD354" i="9"/>
  <c r="AC354" i="9"/>
  <c r="AU353" i="9"/>
  <c r="AY353" i="9" s="1"/>
  <c r="AS353" i="9"/>
  <c r="AR353" i="9"/>
  <c r="AQ353" i="9"/>
  <c r="AP353" i="9"/>
  <c r="AO353" i="9"/>
  <c r="AT353" i="9" s="1"/>
  <c r="AM353" i="9"/>
  <c r="AL353" i="9"/>
  <c r="AK353" i="9"/>
  <c r="AJ353" i="9"/>
  <c r="AI353" i="9"/>
  <c r="AG353" i="9"/>
  <c r="AF353" i="9"/>
  <c r="AE353" i="9"/>
  <c r="AD353" i="9"/>
  <c r="AC353" i="9"/>
  <c r="AH352" i="9"/>
  <c r="AL352" i="9" s="1"/>
  <c r="AG352" i="9"/>
  <c r="AF352" i="9"/>
  <c r="AE352" i="9"/>
  <c r="AD352" i="9"/>
  <c r="AC352" i="9"/>
  <c r="AH351" i="9"/>
  <c r="AG351" i="9"/>
  <c r="AF351" i="9"/>
  <c r="AE351" i="9"/>
  <c r="AD351" i="9"/>
  <c r="AC351" i="9"/>
  <c r="AU350" i="9"/>
  <c r="AS350" i="9"/>
  <c r="AR350" i="9"/>
  <c r="AQ350" i="9"/>
  <c r="AP350" i="9"/>
  <c r="AO350" i="9"/>
  <c r="AT350" i="9" s="1"/>
  <c r="AM350" i="9"/>
  <c r="AL350" i="9"/>
  <c r="AK350" i="9"/>
  <c r="AJ350" i="9"/>
  <c r="AI350" i="9"/>
  <c r="AG350" i="9"/>
  <c r="AF350" i="9"/>
  <c r="AE350" i="9"/>
  <c r="AD350" i="9"/>
  <c r="AC350" i="9"/>
  <c r="AU349" i="9"/>
  <c r="AY349" i="9" s="1"/>
  <c r="AS349" i="9"/>
  <c r="AR349" i="9"/>
  <c r="AQ349" i="9"/>
  <c r="AP349" i="9"/>
  <c r="AO349" i="9"/>
  <c r="AT349" i="9" s="1"/>
  <c r="AM349" i="9"/>
  <c r="AL349" i="9"/>
  <c r="AK349" i="9"/>
  <c r="AJ349" i="9"/>
  <c r="AI349" i="9"/>
  <c r="AG349" i="9"/>
  <c r="AF349" i="9"/>
  <c r="AE349" i="9"/>
  <c r="AD349" i="9"/>
  <c r="AC349" i="9"/>
  <c r="AH348" i="9"/>
  <c r="AG348" i="9"/>
  <c r="AF348" i="9"/>
  <c r="AE348" i="9"/>
  <c r="AD348" i="9"/>
  <c r="AC348" i="9"/>
  <c r="AH347" i="9"/>
  <c r="AM347" i="9" s="1"/>
  <c r="AG347" i="9"/>
  <c r="AF347" i="9"/>
  <c r="AE347" i="9"/>
  <c r="AD347" i="9"/>
  <c r="AC347" i="9"/>
  <c r="AH346" i="9"/>
  <c r="AM346" i="9" s="1"/>
  <c r="AG346" i="9"/>
  <c r="AF346" i="9"/>
  <c r="AE346" i="9"/>
  <c r="AD346" i="9"/>
  <c r="AC346" i="9"/>
  <c r="AH345" i="9"/>
  <c r="AG345" i="9"/>
  <c r="AF345" i="9"/>
  <c r="AE345" i="9"/>
  <c r="AD345" i="9"/>
  <c r="AC345" i="9"/>
  <c r="AH344" i="9"/>
  <c r="AI344" i="9" s="1"/>
  <c r="AG344" i="9"/>
  <c r="AF344" i="9"/>
  <c r="AE344" i="9"/>
  <c r="AD344" i="9"/>
  <c r="AC344" i="9"/>
  <c r="AH343" i="9"/>
  <c r="AG343" i="9"/>
  <c r="AF343" i="9"/>
  <c r="AE343" i="9"/>
  <c r="AD343" i="9"/>
  <c r="AC343" i="9"/>
  <c r="AH342" i="9"/>
  <c r="AG342" i="9"/>
  <c r="AF342" i="9"/>
  <c r="AE342" i="9"/>
  <c r="AD342" i="9"/>
  <c r="AC342" i="9"/>
  <c r="AH341" i="9"/>
  <c r="AM341" i="9" s="1"/>
  <c r="AG341" i="9"/>
  <c r="AF341" i="9"/>
  <c r="AE341" i="9"/>
  <c r="AD341" i="9"/>
  <c r="AC341" i="9"/>
  <c r="AH340" i="9"/>
  <c r="AN340" i="9" s="1"/>
  <c r="AG340" i="9"/>
  <c r="AF340" i="9"/>
  <c r="AE340" i="9"/>
  <c r="AD340" i="9"/>
  <c r="AC340" i="9"/>
  <c r="AA340" i="9"/>
  <c r="Z340" i="9"/>
  <c r="Y340" i="9"/>
  <c r="X340" i="9"/>
  <c r="W340" i="9"/>
  <c r="AH339" i="9"/>
  <c r="AN339" i="9" s="1"/>
  <c r="AU339" i="9" s="1"/>
  <c r="AG339" i="9"/>
  <c r="AF339" i="9"/>
  <c r="AE339" i="9"/>
  <c r="AD339" i="9"/>
  <c r="AC339" i="9"/>
  <c r="AA339" i="9"/>
  <c r="Z339" i="9"/>
  <c r="Y339" i="9"/>
  <c r="X339" i="9"/>
  <c r="W339" i="9"/>
  <c r="AH338" i="9"/>
  <c r="AL338" i="9" s="1"/>
  <c r="AG338" i="9"/>
  <c r="AF338" i="9"/>
  <c r="AE338" i="9"/>
  <c r="AD338" i="9"/>
  <c r="AC338" i="9"/>
  <c r="AH337" i="9"/>
  <c r="AM337" i="9" s="1"/>
  <c r="AG337" i="9"/>
  <c r="AF337" i="9"/>
  <c r="AE337" i="9"/>
  <c r="AD337" i="9"/>
  <c r="AC337" i="9"/>
  <c r="AA337" i="9"/>
  <c r="Z337" i="9"/>
  <c r="Y337" i="9"/>
  <c r="X337" i="9"/>
  <c r="W337" i="9"/>
  <c r="AH336" i="9"/>
  <c r="AG336" i="9"/>
  <c r="AF336" i="9"/>
  <c r="AE336" i="9"/>
  <c r="AD336" i="9"/>
  <c r="AC336" i="9"/>
  <c r="AA336" i="9"/>
  <c r="Z336" i="9"/>
  <c r="Y336" i="9"/>
  <c r="X336" i="9"/>
  <c r="W336" i="9"/>
  <c r="AH335" i="9"/>
  <c r="AM335" i="9" s="1"/>
  <c r="AG335" i="9"/>
  <c r="AF335" i="9"/>
  <c r="AE335" i="9"/>
  <c r="AD335" i="9"/>
  <c r="AC335" i="9"/>
  <c r="AA335" i="9"/>
  <c r="Z335" i="9"/>
  <c r="Y335" i="9"/>
  <c r="X335" i="9"/>
  <c r="W335" i="9"/>
  <c r="AH334" i="9"/>
  <c r="AG334" i="9"/>
  <c r="AF334" i="9"/>
  <c r="AE334" i="9"/>
  <c r="AD334" i="9"/>
  <c r="AC334" i="9"/>
  <c r="AA334" i="9"/>
  <c r="Z334" i="9"/>
  <c r="Y334" i="9"/>
  <c r="X334" i="9"/>
  <c r="W334" i="9"/>
  <c r="AB333" i="9"/>
  <c r="AC333" i="9" s="1"/>
  <c r="AA333" i="9"/>
  <c r="Z333" i="9"/>
  <c r="Y333" i="9"/>
  <c r="X333" i="9"/>
  <c r="W333" i="9"/>
  <c r="AH332" i="9"/>
  <c r="AL332" i="9" s="1"/>
  <c r="AG332" i="9"/>
  <c r="AF332" i="9"/>
  <c r="AE332" i="9"/>
  <c r="AD332" i="9"/>
  <c r="AC332" i="9"/>
  <c r="AA332" i="9"/>
  <c r="Z332" i="9"/>
  <c r="Y332" i="9"/>
  <c r="X332" i="9"/>
  <c r="W332" i="9"/>
  <c r="AH331" i="9"/>
  <c r="AG331" i="9"/>
  <c r="AF331" i="9"/>
  <c r="AE331" i="9"/>
  <c r="AD331" i="9"/>
  <c r="AC331" i="9"/>
  <c r="AA331" i="9"/>
  <c r="Z331" i="9"/>
  <c r="Y331" i="9"/>
  <c r="X331" i="9"/>
  <c r="W331" i="9"/>
  <c r="AH330" i="9"/>
  <c r="AG330" i="9"/>
  <c r="AF330" i="9"/>
  <c r="AE330" i="9"/>
  <c r="AD330" i="9"/>
  <c r="AC330" i="9"/>
  <c r="AA330" i="9"/>
  <c r="Z330" i="9"/>
  <c r="Y330" i="9"/>
  <c r="X330" i="9"/>
  <c r="W330" i="9"/>
  <c r="V329" i="9"/>
  <c r="U329" i="9"/>
  <c r="T329" i="9"/>
  <c r="S329" i="9"/>
  <c r="R329" i="9"/>
  <c r="Q329" i="9"/>
  <c r="AH328" i="9"/>
  <c r="AJ328" i="9" s="1"/>
  <c r="AG328" i="9"/>
  <c r="AF328" i="9"/>
  <c r="AE328" i="9"/>
  <c r="AD328" i="9"/>
  <c r="AC328" i="9"/>
  <c r="AA328" i="9"/>
  <c r="Z328" i="9"/>
  <c r="Y328" i="9"/>
  <c r="X328" i="9"/>
  <c r="W328" i="9"/>
  <c r="V327" i="9"/>
  <c r="U327" i="9"/>
  <c r="T327" i="9"/>
  <c r="S327" i="9"/>
  <c r="R327" i="9"/>
  <c r="Q327" i="9"/>
  <c r="V326" i="9"/>
  <c r="AB326" i="9" s="1"/>
  <c r="AD326" i="9" s="1"/>
  <c r="U326" i="9"/>
  <c r="T326" i="9"/>
  <c r="S326" i="9"/>
  <c r="R326" i="9"/>
  <c r="Q326" i="9"/>
  <c r="V325" i="9"/>
  <c r="AB325" i="9" s="1"/>
  <c r="AC325" i="9" s="1"/>
  <c r="U325" i="9"/>
  <c r="T325" i="9"/>
  <c r="S325" i="9"/>
  <c r="R325" i="9"/>
  <c r="Q325" i="9"/>
  <c r="O325" i="9"/>
  <c r="N325" i="9"/>
  <c r="M325" i="9"/>
  <c r="L325" i="9"/>
  <c r="K325" i="9"/>
  <c r="V324" i="9"/>
  <c r="AA324" i="9" s="1"/>
  <c r="U324" i="9"/>
  <c r="T324" i="9"/>
  <c r="S324" i="9"/>
  <c r="R324" i="9"/>
  <c r="Q324" i="9"/>
  <c r="V323" i="9"/>
  <c r="AB323" i="9" s="1"/>
  <c r="U323" i="9"/>
  <c r="T323" i="9"/>
  <c r="S323" i="9"/>
  <c r="R323" i="9"/>
  <c r="Q323" i="9"/>
  <c r="O323" i="9"/>
  <c r="N323" i="9"/>
  <c r="M323" i="9"/>
  <c r="L323" i="9"/>
  <c r="K323" i="9"/>
  <c r="V322" i="9"/>
  <c r="Z322" i="9" s="1"/>
  <c r="U322" i="9"/>
  <c r="T322" i="9"/>
  <c r="S322" i="9"/>
  <c r="R322" i="9"/>
  <c r="Q322" i="9"/>
  <c r="O322" i="9"/>
  <c r="N322" i="9"/>
  <c r="M322" i="9"/>
  <c r="L322" i="9"/>
  <c r="K322" i="9"/>
  <c r="V321" i="9"/>
  <c r="X321" i="9" s="1"/>
  <c r="U321" i="9"/>
  <c r="T321" i="9"/>
  <c r="S321" i="9"/>
  <c r="R321" i="9"/>
  <c r="Q321" i="9"/>
  <c r="O321" i="9"/>
  <c r="N321" i="9"/>
  <c r="M321" i="9"/>
  <c r="L321" i="9"/>
  <c r="K321" i="9"/>
  <c r="V320" i="9"/>
  <c r="U320" i="9"/>
  <c r="T320" i="9"/>
  <c r="S320" i="9"/>
  <c r="R320" i="9"/>
  <c r="Q320" i="9"/>
  <c r="O320" i="9"/>
  <c r="N320" i="9"/>
  <c r="M320" i="9"/>
  <c r="L320" i="9"/>
  <c r="K320" i="9"/>
  <c r="V319" i="9"/>
  <c r="AA319" i="9" s="1"/>
  <c r="U319" i="9"/>
  <c r="T319" i="9"/>
  <c r="S319" i="9"/>
  <c r="R319" i="9"/>
  <c r="Q319" i="9"/>
  <c r="O319" i="9"/>
  <c r="N319" i="9"/>
  <c r="M319" i="9"/>
  <c r="L319" i="9"/>
  <c r="K319" i="9"/>
  <c r="V318" i="9"/>
  <c r="U318" i="9"/>
  <c r="T318" i="9"/>
  <c r="S318" i="9"/>
  <c r="R318" i="9"/>
  <c r="Q318" i="9"/>
  <c r="O318" i="9"/>
  <c r="N318" i="9"/>
  <c r="M318" i="9"/>
  <c r="L318" i="9"/>
  <c r="K318" i="9"/>
  <c r="V317" i="9"/>
  <c r="W317" i="9" s="1"/>
  <c r="U317" i="9"/>
  <c r="T317" i="9"/>
  <c r="S317" i="9"/>
  <c r="R317" i="9"/>
  <c r="Q317" i="9"/>
  <c r="O317" i="9"/>
  <c r="N317" i="9"/>
  <c r="M317" i="9"/>
  <c r="L317" i="9"/>
  <c r="K317" i="9"/>
  <c r="V316" i="9"/>
  <c r="AB316" i="9" s="1"/>
  <c r="U316" i="9"/>
  <c r="T316" i="9"/>
  <c r="S316" i="9"/>
  <c r="R316" i="9"/>
  <c r="Q316" i="9"/>
  <c r="O316" i="9"/>
  <c r="N316" i="9"/>
  <c r="M316" i="9"/>
  <c r="L316" i="9"/>
  <c r="K316" i="9"/>
  <c r="V315" i="9"/>
  <c r="Z315" i="9" s="1"/>
  <c r="U315" i="9"/>
  <c r="T315" i="9"/>
  <c r="S315" i="9"/>
  <c r="R315" i="9"/>
  <c r="Q315" i="9"/>
  <c r="O315" i="9"/>
  <c r="N315" i="9"/>
  <c r="M315" i="9"/>
  <c r="L315" i="9"/>
  <c r="K315" i="9"/>
  <c r="V314" i="9"/>
  <c r="Z314" i="9" s="1"/>
  <c r="U314" i="9"/>
  <c r="T314" i="9"/>
  <c r="S314" i="9"/>
  <c r="R314" i="9"/>
  <c r="Q314" i="9"/>
  <c r="O314" i="9"/>
  <c r="N314" i="9"/>
  <c r="M314" i="9"/>
  <c r="L314" i="9"/>
  <c r="K314" i="9"/>
  <c r="V313" i="9"/>
  <c r="U313" i="9"/>
  <c r="T313" i="9"/>
  <c r="S313" i="9"/>
  <c r="R313" i="9"/>
  <c r="Q313" i="9"/>
  <c r="O313" i="9"/>
  <c r="N313" i="9"/>
  <c r="M313" i="9"/>
  <c r="L313" i="9"/>
  <c r="K313" i="9"/>
  <c r="V312" i="9"/>
  <c r="W312" i="9" s="1"/>
  <c r="U312" i="9"/>
  <c r="T312" i="9"/>
  <c r="S312" i="9"/>
  <c r="R312" i="9"/>
  <c r="Q312" i="9"/>
  <c r="O312" i="9"/>
  <c r="N312" i="9"/>
  <c r="M312" i="9"/>
  <c r="L312" i="9"/>
  <c r="K312" i="9"/>
  <c r="V311" i="9"/>
  <c r="U311" i="9"/>
  <c r="T311" i="9"/>
  <c r="S311" i="9"/>
  <c r="R311" i="9"/>
  <c r="Q311" i="9"/>
  <c r="O311" i="9"/>
  <c r="N311" i="9"/>
  <c r="M311" i="9"/>
  <c r="L311" i="9"/>
  <c r="K311" i="9"/>
  <c r="V310" i="9"/>
  <c r="Y310" i="9" s="1"/>
  <c r="U310" i="9"/>
  <c r="T310" i="9"/>
  <c r="S310" i="9"/>
  <c r="R310" i="9"/>
  <c r="Q310" i="9"/>
  <c r="O310" i="9"/>
  <c r="N310" i="9"/>
  <c r="M310" i="9"/>
  <c r="L310" i="9"/>
  <c r="K310" i="9"/>
  <c r="AU309" i="9"/>
  <c r="AZ309" i="9" s="1"/>
  <c r="AS309" i="9"/>
  <c r="AR309" i="9"/>
  <c r="AQ309" i="9"/>
  <c r="AP309" i="9"/>
  <c r="AO309" i="9"/>
  <c r="AT309" i="9" s="1"/>
  <c r="AM309" i="9"/>
  <c r="AL309" i="9"/>
  <c r="AK309" i="9"/>
  <c r="AJ309" i="9"/>
  <c r="AI309" i="9"/>
  <c r="V308" i="9"/>
  <c r="U308" i="9"/>
  <c r="T308" i="9"/>
  <c r="S308" i="9"/>
  <c r="R308" i="9"/>
  <c r="Q308" i="9"/>
  <c r="O308" i="9"/>
  <c r="N308" i="9"/>
  <c r="M308" i="9"/>
  <c r="L308" i="9"/>
  <c r="K308" i="9"/>
  <c r="V307" i="9"/>
  <c r="U307" i="9"/>
  <c r="T307" i="9"/>
  <c r="S307" i="9"/>
  <c r="R307" i="9"/>
  <c r="Q307" i="9"/>
  <c r="O307" i="9"/>
  <c r="N307" i="9"/>
  <c r="M307" i="9"/>
  <c r="L307" i="9"/>
  <c r="K307" i="9"/>
  <c r="V306" i="9"/>
  <c r="AB306" i="9" s="1"/>
  <c r="U306" i="9"/>
  <c r="T306" i="9"/>
  <c r="S306" i="9"/>
  <c r="R306" i="9"/>
  <c r="Q306" i="9"/>
  <c r="O306" i="9"/>
  <c r="N306" i="9"/>
  <c r="M306" i="9"/>
  <c r="L306" i="9"/>
  <c r="K306" i="9"/>
  <c r="V305" i="9"/>
  <c r="Z305" i="9" s="1"/>
  <c r="U305" i="9"/>
  <c r="T305" i="9"/>
  <c r="S305" i="9"/>
  <c r="R305" i="9"/>
  <c r="Q305" i="9"/>
  <c r="O305" i="9"/>
  <c r="N305" i="9"/>
  <c r="M305" i="9"/>
  <c r="L305" i="9"/>
  <c r="K305" i="9"/>
  <c r="V304" i="9"/>
  <c r="W304" i="9" s="1"/>
  <c r="U304" i="9"/>
  <c r="T304" i="9"/>
  <c r="S304" i="9"/>
  <c r="R304" i="9"/>
  <c r="Q304" i="9"/>
  <c r="O304" i="9"/>
  <c r="N304" i="9"/>
  <c r="M304" i="9"/>
  <c r="L304" i="9"/>
  <c r="K304" i="9"/>
  <c r="V303" i="9"/>
  <c r="Z303" i="9" s="1"/>
  <c r="U303" i="9"/>
  <c r="T303" i="9"/>
  <c r="S303" i="9"/>
  <c r="R303" i="9"/>
  <c r="Q303" i="9"/>
  <c r="O303" i="9"/>
  <c r="N303" i="9"/>
  <c r="M303" i="9"/>
  <c r="L303" i="9"/>
  <c r="K303" i="9"/>
  <c r="V302" i="9"/>
  <c r="Y302" i="9" s="1"/>
  <c r="U302" i="9"/>
  <c r="T302" i="9"/>
  <c r="S302" i="9"/>
  <c r="R302" i="9"/>
  <c r="Q302" i="9"/>
  <c r="O302" i="9"/>
  <c r="N302" i="9"/>
  <c r="M302" i="9"/>
  <c r="L302" i="9"/>
  <c r="K302" i="9"/>
  <c r="V301" i="9"/>
  <c r="U301" i="9"/>
  <c r="T301" i="9"/>
  <c r="S301" i="9"/>
  <c r="R301" i="9"/>
  <c r="Q301" i="9"/>
  <c r="O301" i="9"/>
  <c r="N301" i="9"/>
  <c r="M301" i="9"/>
  <c r="L301" i="9"/>
  <c r="K301" i="9"/>
  <c r="I301" i="9"/>
  <c r="H301" i="9"/>
  <c r="G301" i="9"/>
  <c r="F301" i="9"/>
  <c r="E301" i="9"/>
  <c r="V300" i="9"/>
  <c r="AB300" i="9" s="1"/>
  <c r="AC300" i="9" s="1"/>
  <c r="U300" i="9"/>
  <c r="T300" i="9"/>
  <c r="S300" i="9"/>
  <c r="R300" i="9"/>
  <c r="Q300" i="9"/>
  <c r="O300" i="9"/>
  <c r="N300" i="9"/>
  <c r="M300" i="9"/>
  <c r="L300" i="9"/>
  <c r="K300" i="9"/>
  <c r="V299" i="9"/>
  <c r="U299" i="9"/>
  <c r="T299" i="9"/>
  <c r="S299" i="9"/>
  <c r="R299" i="9"/>
  <c r="Q299" i="9"/>
  <c r="O299" i="9"/>
  <c r="N299" i="9"/>
  <c r="M299" i="9"/>
  <c r="L299" i="9"/>
  <c r="K299" i="9"/>
  <c r="I299" i="9"/>
  <c r="H299" i="9"/>
  <c r="G299" i="9"/>
  <c r="F299" i="9"/>
  <c r="E299" i="9"/>
  <c r="V298" i="9"/>
  <c r="U298" i="9"/>
  <c r="T298" i="9"/>
  <c r="S298" i="9"/>
  <c r="R298" i="9"/>
  <c r="Q298" i="9"/>
  <c r="O298" i="9"/>
  <c r="N298" i="9"/>
  <c r="M298" i="9"/>
  <c r="L298" i="9"/>
  <c r="K298" i="9"/>
  <c r="I298" i="9"/>
  <c r="H298" i="9"/>
  <c r="G298" i="9"/>
  <c r="F298" i="9"/>
  <c r="E298" i="9"/>
  <c r="V297" i="9"/>
  <c r="U297" i="9"/>
  <c r="T297" i="9"/>
  <c r="S297" i="9"/>
  <c r="R297" i="9"/>
  <c r="Q297" i="9"/>
  <c r="O297" i="9"/>
  <c r="N297" i="9"/>
  <c r="M297" i="9"/>
  <c r="L297" i="9"/>
  <c r="K297" i="9"/>
  <c r="I297" i="9"/>
  <c r="H297" i="9"/>
  <c r="G297" i="9"/>
  <c r="F297" i="9"/>
  <c r="E297" i="9"/>
  <c r="V296" i="9"/>
  <c r="Z296" i="9" s="1"/>
  <c r="U296" i="9"/>
  <c r="T296" i="9"/>
  <c r="S296" i="9"/>
  <c r="R296" i="9"/>
  <c r="Q296" i="9"/>
  <c r="O296" i="9"/>
  <c r="N296" i="9"/>
  <c r="M296" i="9"/>
  <c r="L296" i="9"/>
  <c r="K296" i="9"/>
  <c r="I296" i="9"/>
  <c r="H296" i="9"/>
  <c r="G296" i="9"/>
  <c r="F296" i="9"/>
  <c r="E296" i="9"/>
  <c r="V295" i="9"/>
  <c r="U295" i="9"/>
  <c r="T295" i="9"/>
  <c r="S295" i="9"/>
  <c r="R295" i="9"/>
  <c r="Q295" i="9"/>
  <c r="O295" i="9"/>
  <c r="N295" i="9"/>
  <c r="M295" i="9"/>
  <c r="L295" i="9"/>
  <c r="K295" i="9"/>
  <c r="I295" i="9"/>
  <c r="H295" i="9"/>
  <c r="G295" i="9"/>
  <c r="F295" i="9"/>
  <c r="E295" i="9"/>
  <c r="V294" i="9"/>
  <c r="W294" i="9" s="1"/>
  <c r="U294" i="9"/>
  <c r="T294" i="9"/>
  <c r="S294" i="9"/>
  <c r="R294" i="9"/>
  <c r="Q294" i="9"/>
  <c r="O294" i="9"/>
  <c r="N294" i="9"/>
  <c r="M294" i="9"/>
  <c r="L294" i="9"/>
  <c r="K294" i="9"/>
  <c r="I294" i="9"/>
  <c r="H294" i="9"/>
  <c r="G294" i="9"/>
  <c r="F294" i="9"/>
  <c r="E294" i="9"/>
  <c r="V293" i="9"/>
  <c r="U293" i="9"/>
  <c r="T293" i="9"/>
  <c r="S293" i="9"/>
  <c r="R293" i="9"/>
  <c r="Q293" i="9"/>
  <c r="O293" i="9"/>
  <c r="N293" i="9"/>
  <c r="M293" i="9"/>
  <c r="L293" i="9"/>
  <c r="K293" i="9"/>
  <c r="I293" i="9"/>
  <c r="H293" i="9"/>
  <c r="G293" i="9"/>
  <c r="F293" i="9"/>
  <c r="E293" i="9"/>
  <c r="V292" i="9"/>
  <c r="U292" i="9"/>
  <c r="T292" i="9"/>
  <c r="S292" i="9"/>
  <c r="R292" i="9"/>
  <c r="Q292" i="9"/>
  <c r="O292" i="9"/>
  <c r="N292" i="9"/>
  <c r="M292" i="9"/>
  <c r="L292" i="9"/>
  <c r="K292" i="9"/>
  <c r="I292" i="9"/>
  <c r="H292" i="9"/>
  <c r="G292" i="9"/>
  <c r="F292" i="9"/>
  <c r="E292" i="9"/>
  <c r="V291" i="9"/>
  <c r="Z291" i="9" s="1"/>
  <c r="U291" i="9"/>
  <c r="T291" i="9"/>
  <c r="S291" i="9"/>
  <c r="R291" i="9"/>
  <c r="Q291" i="9"/>
  <c r="O291" i="9"/>
  <c r="N291" i="9"/>
  <c r="M291" i="9"/>
  <c r="L291" i="9"/>
  <c r="K291" i="9"/>
  <c r="I291" i="9"/>
  <c r="H291" i="9"/>
  <c r="G291" i="9"/>
  <c r="F291" i="9"/>
  <c r="E291" i="9"/>
  <c r="V290" i="9"/>
  <c r="W290" i="9" s="1"/>
  <c r="U290" i="9"/>
  <c r="T290" i="9"/>
  <c r="S290" i="9"/>
  <c r="R290" i="9"/>
  <c r="Q290" i="9"/>
  <c r="O290" i="9"/>
  <c r="N290" i="9"/>
  <c r="M290" i="9"/>
  <c r="L290" i="9"/>
  <c r="K290" i="9"/>
  <c r="I290" i="9"/>
  <c r="H290" i="9"/>
  <c r="G290" i="9"/>
  <c r="F290" i="9"/>
  <c r="E290" i="9"/>
  <c r="V289" i="9"/>
  <c r="U289" i="9"/>
  <c r="T289" i="9"/>
  <c r="S289" i="9"/>
  <c r="R289" i="9"/>
  <c r="Q289" i="9"/>
  <c r="O289" i="9"/>
  <c r="N289" i="9"/>
  <c r="M289" i="9"/>
  <c r="L289" i="9"/>
  <c r="K289" i="9"/>
  <c r="I289" i="9"/>
  <c r="H289" i="9"/>
  <c r="G289" i="9"/>
  <c r="F289" i="9"/>
  <c r="E289" i="9"/>
  <c r="V288" i="9"/>
  <c r="U288" i="9"/>
  <c r="T288" i="9"/>
  <c r="S288" i="9"/>
  <c r="R288" i="9"/>
  <c r="Q288" i="9"/>
  <c r="O288" i="9"/>
  <c r="N288" i="9"/>
  <c r="M288" i="9"/>
  <c r="L288" i="9"/>
  <c r="K288" i="9"/>
  <c r="I288" i="9"/>
  <c r="H288" i="9"/>
  <c r="G288" i="9"/>
  <c r="F288" i="9"/>
  <c r="E288" i="9"/>
  <c r="V287" i="9"/>
  <c r="Y287" i="9" s="1"/>
  <c r="U287" i="9"/>
  <c r="T287" i="9"/>
  <c r="S287" i="9"/>
  <c r="R287" i="9"/>
  <c r="Q287" i="9"/>
  <c r="O287" i="9"/>
  <c r="N287" i="9"/>
  <c r="M287" i="9"/>
  <c r="L287" i="9"/>
  <c r="K287" i="9"/>
  <c r="I287" i="9"/>
  <c r="H287" i="9"/>
  <c r="G287" i="9"/>
  <c r="F287" i="9"/>
  <c r="E287" i="9"/>
  <c r="V286" i="9"/>
  <c r="U286" i="9"/>
  <c r="T286" i="9"/>
  <c r="S286" i="9"/>
  <c r="R286" i="9"/>
  <c r="Q286" i="9"/>
  <c r="O286" i="9"/>
  <c r="N286" i="9"/>
  <c r="M286" i="9"/>
  <c r="L286" i="9"/>
  <c r="K286" i="9"/>
  <c r="I286" i="9"/>
  <c r="H286" i="9"/>
  <c r="G286" i="9"/>
  <c r="F286" i="9"/>
  <c r="E286" i="9"/>
  <c r="V285" i="9"/>
  <c r="U285" i="9"/>
  <c r="T285" i="9"/>
  <c r="S285" i="9"/>
  <c r="R285" i="9"/>
  <c r="Q285" i="9"/>
  <c r="O285" i="9"/>
  <c r="N285" i="9"/>
  <c r="M285" i="9"/>
  <c r="L285" i="9"/>
  <c r="K285" i="9"/>
  <c r="I285" i="9"/>
  <c r="H285" i="9"/>
  <c r="G285" i="9"/>
  <c r="F285" i="9"/>
  <c r="E285" i="9"/>
  <c r="V284" i="9"/>
  <c r="Z284" i="9" s="1"/>
  <c r="U284" i="9"/>
  <c r="T284" i="9"/>
  <c r="S284" i="9"/>
  <c r="R284" i="9"/>
  <c r="Q284" i="9"/>
  <c r="O284" i="9"/>
  <c r="N284" i="9"/>
  <c r="M284" i="9"/>
  <c r="L284" i="9"/>
  <c r="K284" i="9"/>
  <c r="I284" i="9"/>
  <c r="H284" i="9"/>
  <c r="G284" i="9"/>
  <c r="F284" i="9"/>
  <c r="E284" i="9"/>
  <c r="V283" i="9"/>
  <c r="U283" i="9"/>
  <c r="T283" i="9"/>
  <c r="S283" i="9"/>
  <c r="R283" i="9"/>
  <c r="Q283" i="9"/>
  <c r="O283" i="9"/>
  <c r="N283" i="9"/>
  <c r="M283" i="9"/>
  <c r="L283" i="9"/>
  <c r="K283" i="9"/>
  <c r="I283" i="9"/>
  <c r="H283" i="9"/>
  <c r="G283" i="9"/>
  <c r="F283" i="9"/>
  <c r="E283" i="9"/>
  <c r="V282" i="9"/>
  <c r="U282" i="9"/>
  <c r="T282" i="9"/>
  <c r="S282" i="9"/>
  <c r="R282" i="9"/>
  <c r="Q282" i="9"/>
  <c r="O282" i="9"/>
  <c r="N282" i="9"/>
  <c r="M282" i="9"/>
  <c r="L282" i="9"/>
  <c r="K282" i="9"/>
  <c r="I282" i="9"/>
  <c r="H282" i="9"/>
  <c r="G282" i="9"/>
  <c r="F282" i="9"/>
  <c r="E282" i="9"/>
  <c r="V281" i="9"/>
  <c r="W281" i="9" s="1"/>
  <c r="U281" i="9"/>
  <c r="T281" i="9"/>
  <c r="S281" i="9"/>
  <c r="R281" i="9"/>
  <c r="Q281" i="9"/>
  <c r="O281" i="9"/>
  <c r="N281" i="9"/>
  <c r="M281" i="9"/>
  <c r="L281" i="9"/>
  <c r="K281" i="9"/>
  <c r="I281" i="9"/>
  <c r="H281" i="9"/>
  <c r="G281" i="9"/>
  <c r="F281" i="9"/>
  <c r="E281" i="9"/>
  <c r="V280" i="9"/>
  <c r="U280" i="9"/>
  <c r="T280" i="9"/>
  <c r="S280" i="9"/>
  <c r="R280" i="9"/>
  <c r="Q280" i="9"/>
  <c r="O280" i="9"/>
  <c r="N280" i="9"/>
  <c r="M280" i="9"/>
  <c r="L280" i="9"/>
  <c r="K280" i="9"/>
  <c r="I280" i="9"/>
  <c r="H280" i="9"/>
  <c r="G280" i="9"/>
  <c r="F280" i="9"/>
  <c r="E280" i="9"/>
  <c r="V279" i="9"/>
  <c r="U279" i="9"/>
  <c r="T279" i="9"/>
  <c r="S279" i="9"/>
  <c r="R279" i="9"/>
  <c r="Q279" i="9"/>
  <c r="O279" i="9"/>
  <c r="N279" i="9"/>
  <c r="M279" i="9"/>
  <c r="L279" i="9"/>
  <c r="K279" i="9"/>
  <c r="I279" i="9"/>
  <c r="H279" i="9"/>
  <c r="G279" i="9"/>
  <c r="F279" i="9"/>
  <c r="E279" i="9"/>
  <c r="AH278" i="9"/>
  <c r="AG278" i="9"/>
  <c r="AF278" i="9"/>
  <c r="AE278" i="9"/>
  <c r="AD278" i="9"/>
  <c r="AC278" i="9"/>
  <c r="V278" i="9"/>
  <c r="U278" i="9"/>
  <c r="T278" i="9"/>
  <c r="S278" i="9"/>
  <c r="R278" i="9"/>
  <c r="Q278" i="9"/>
  <c r="O278" i="9"/>
  <c r="N278" i="9"/>
  <c r="M278" i="9"/>
  <c r="L278" i="9"/>
  <c r="K278" i="9"/>
  <c r="I278" i="9"/>
  <c r="H278" i="9"/>
  <c r="G278" i="9"/>
  <c r="F278" i="9"/>
  <c r="E278" i="9"/>
  <c r="V277" i="9"/>
  <c r="U277" i="9"/>
  <c r="T277" i="9"/>
  <c r="S277" i="9"/>
  <c r="R277" i="9"/>
  <c r="Q277" i="9"/>
  <c r="O277" i="9"/>
  <c r="N277" i="9"/>
  <c r="M277" i="9"/>
  <c r="L277" i="9"/>
  <c r="K277" i="9"/>
  <c r="I277" i="9"/>
  <c r="H277" i="9"/>
  <c r="G277" i="9"/>
  <c r="F277" i="9"/>
  <c r="E277" i="9"/>
  <c r="V276" i="9"/>
  <c r="AA276" i="9" s="1"/>
  <c r="U276" i="9"/>
  <c r="T276" i="9"/>
  <c r="S276" i="9"/>
  <c r="R276" i="9"/>
  <c r="Q276" i="9"/>
  <c r="O276" i="9"/>
  <c r="N276" i="9"/>
  <c r="M276" i="9"/>
  <c r="L276" i="9"/>
  <c r="K276" i="9"/>
  <c r="I276" i="9"/>
  <c r="H276" i="9"/>
  <c r="G276" i="9"/>
  <c r="F276" i="9"/>
  <c r="E276" i="9"/>
  <c r="V275" i="9"/>
  <c r="Z275" i="9" s="1"/>
  <c r="U275" i="9"/>
  <c r="T275" i="9"/>
  <c r="S275" i="9"/>
  <c r="R275" i="9"/>
  <c r="Q275" i="9"/>
  <c r="O275" i="9"/>
  <c r="N275" i="9"/>
  <c r="M275" i="9"/>
  <c r="L275" i="9"/>
  <c r="K275" i="9"/>
  <c r="I275" i="9"/>
  <c r="H275" i="9"/>
  <c r="G275" i="9"/>
  <c r="F275" i="9"/>
  <c r="E275" i="9"/>
  <c r="V274" i="9"/>
  <c r="X274" i="9" s="1"/>
  <c r="U274" i="9"/>
  <c r="T274" i="9"/>
  <c r="S274" i="9"/>
  <c r="R274" i="9"/>
  <c r="Q274" i="9"/>
  <c r="O274" i="9"/>
  <c r="N274" i="9"/>
  <c r="M274" i="9"/>
  <c r="L274" i="9"/>
  <c r="K274" i="9"/>
  <c r="I274" i="9"/>
  <c r="H274" i="9"/>
  <c r="G274" i="9"/>
  <c r="F274" i="9"/>
  <c r="E274" i="9"/>
  <c r="V273" i="9"/>
  <c r="U273" i="9"/>
  <c r="T273" i="9"/>
  <c r="S273" i="9"/>
  <c r="R273" i="9"/>
  <c r="Q273" i="9"/>
  <c r="O273" i="9"/>
  <c r="N273" i="9"/>
  <c r="M273" i="9"/>
  <c r="L273" i="9"/>
  <c r="K273" i="9"/>
  <c r="I273" i="9"/>
  <c r="H273" i="9"/>
  <c r="G273" i="9"/>
  <c r="F273" i="9"/>
  <c r="E273" i="9"/>
  <c r="V272" i="9"/>
  <c r="U272" i="9"/>
  <c r="T272" i="9"/>
  <c r="S272" i="9"/>
  <c r="R272" i="9"/>
  <c r="Q272" i="9"/>
  <c r="O272" i="9"/>
  <c r="N272" i="9"/>
  <c r="M272" i="9"/>
  <c r="L272" i="9"/>
  <c r="K272" i="9"/>
  <c r="I272" i="9"/>
  <c r="H272" i="9"/>
  <c r="G272" i="9"/>
  <c r="F272" i="9"/>
  <c r="E272" i="9"/>
  <c r="V271" i="9"/>
  <c r="U271" i="9"/>
  <c r="T271" i="9"/>
  <c r="S271" i="9"/>
  <c r="R271" i="9"/>
  <c r="Q271" i="9"/>
  <c r="O271" i="9"/>
  <c r="N271" i="9"/>
  <c r="M271" i="9"/>
  <c r="L271" i="9"/>
  <c r="K271" i="9"/>
  <c r="I271" i="9"/>
  <c r="H271" i="9"/>
  <c r="G271" i="9"/>
  <c r="F271" i="9"/>
  <c r="E271" i="9"/>
  <c r="V270" i="9"/>
  <c r="U270" i="9"/>
  <c r="T270" i="9"/>
  <c r="S270" i="9"/>
  <c r="R270" i="9"/>
  <c r="Q270" i="9"/>
  <c r="O270" i="9"/>
  <c r="N270" i="9"/>
  <c r="M270" i="9"/>
  <c r="L270" i="9"/>
  <c r="K270" i="9"/>
  <c r="I270" i="9"/>
  <c r="H270" i="9"/>
  <c r="G270" i="9"/>
  <c r="F270" i="9"/>
  <c r="E270" i="9"/>
  <c r="V269" i="9"/>
  <c r="W269" i="9" s="1"/>
  <c r="U269" i="9"/>
  <c r="T269" i="9"/>
  <c r="S269" i="9"/>
  <c r="R269" i="9"/>
  <c r="Q269" i="9"/>
  <c r="O269" i="9"/>
  <c r="N269" i="9"/>
  <c r="M269" i="9"/>
  <c r="L269" i="9"/>
  <c r="K269" i="9"/>
  <c r="I269" i="9"/>
  <c r="H269" i="9"/>
  <c r="G269" i="9"/>
  <c r="F269" i="9"/>
  <c r="E269" i="9"/>
  <c r="V268" i="9"/>
  <c r="U268" i="9"/>
  <c r="T268" i="9"/>
  <c r="S268" i="9"/>
  <c r="R268" i="9"/>
  <c r="Q268" i="9"/>
  <c r="O268" i="9"/>
  <c r="N268" i="9"/>
  <c r="M268" i="9"/>
  <c r="L268" i="9"/>
  <c r="K268" i="9"/>
  <c r="I268" i="9"/>
  <c r="H268" i="9"/>
  <c r="G268" i="9"/>
  <c r="F268" i="9"/>
  <c r="E268" i="9"/>
  <c r="V267" i="9"/>
  <c r="AA267" i="9" s="1"/>
  <c r="U267" i="9"/>
  <c r="T267" i="9"/>
  <c r="S267" i="9"/>
  <c r="R267" i="9"/>
  <c r="Q267" i="9"/>
  <c r="O267" i="9"/>
  <c r="N267" i="9"/>
  <c r="M267" i="9"/>
  <c r="L267" i="9"/>
  <c r="K267" i="9"/>
  <c r="I267" i="9"/>
  <c r="H267" i="9"/>
  <c r="G267" i="9"/>
  <c r="F267" i="9"/>
  <c r="E267" i="9"/>
  <c r="V266" i="9"/>
  <c r="W266" i="9" s="1"/>
  <c r="U266" i="9"/>
  <c r="T266" i="9"/>
  <c r="S266" i="9"/>
  <c r="R266" i="9"/>
  <c r="Q266" i="9"/>
  <c r="O266" i="9"/>
  <c r="N266" i="9"/>
  <c r="M266" i="9"/>
  <c r="L266" i="9"/>
  <c r="K266" i="9"/>
  <c r="I266" i="9"/>
  <c r="H266" i="9"/>
  <c r="G266" i="9"/>
  <c r="F266" i="9"/>
  <c r="E266" i="9"/>
  <c r="V265" i="9"/>
  <c r="AB265" i="9" s="1"/>
  <c r="U265" i="9"/>
  <c r="T265" i="9"/>
  <c r="S265" i="9"/>
  <c r="R265" i="9"/>
  <c r="Q265" i="9"/>
  <c r="O265" i="9"/>
  <c r="N265" i="9"/>
  <c r="M265" i="9"/>
  <c r="L265" i="9"/>
  <c r="K265" i="9"/>
  <c r="I265" i="9"/>
  <c r="H265" i="9"/>
  <c r="G265" i="9"/>
  <c r="F265" i="9"/>
  <c r="E265" i="9"/>
  <c r="V264" i="9"/>
  <c r="Z264" i="9" s="1"/>
  <c r="U264" i="9"/>
  <c r="T264" i="9"/>
  <c r="S264" i="9"/>
  <c r="R264" i="9"/>
  <c r="Q264" i="9"/>
  <c r="O264" i="9"/>
  <c r="N264" i="9"/>
  <c r="M264" i="9"/>
  <c r="L264" i="9"/>
  <c r="K264" i="9"/>
  <c r="I264" i="9"/>
  <c r="H264" i="9"/>
  <c r="G264" i="9"/>
  <c r="F264" i="9"/>
  <c r="E264" i="9"/>
  <c r="V263" i="9"/>
  <c r="U263" i="9"/>
  <c r="T263" i="9"/>
  <c r="S263" i="9"/>
  <c r="R263" i="9"/>
  <c r="Q263" i="9"/>
  <c r="O263" i="9"/>
  <c r="N263" i="9"/>
  <c r="M263" i="9"/>
  <c r="L263" i="9"/>
  <c r="K263" i="9"/>
  <c r="I263" i="9"/>
  <c r="H263" i="9"/>
  <c r="G263" i="9"/>
  <c r="F263" i="9"/>
  <c r="E263" i="9"/>
  <c r="V262" i="9"/>
  <c r="U262" i="9"/>
  <c r="T262" i="9"/>
  <c r="S262" i="9"/>
  <c r="R262" i="9"/>
  <c r="Q262" i="9"/>
  <c r="O262" i="9"/>
  <c r="N262" i="9"/>
  <c r="M262" i="9"/>
  <c r="L262" i="9"/>
  <c r="K262" i="9"/>
  <c r="I262" i="9"/>
  <c r="H262" i="9"/>
  <c r="G262" i="9"/>
  <c r="F262" i="9"/>
  <c r="E262" i="9"/>
  <c r="V261" i="9"/>
  <c r="Z261" i="9" s="1"/>
  <c r="U261" i="9"/>
  <c r="T261" i="9"/>
  <c r="S261" i="9"/>
  <c r="R261" i="9"/>
  <c r="Q261" i="9"/>
  <c r="O261" i="9"/>
  <c r="N261" i="9"/>
  <c r="M261" i="9"/>
  <c r="L261" i="9"/>
  <c r="K261" i="9"/>
  <c r="I261" i="9"/>
  <c r="H261" i="9"/>
  <c r="G261" i="9"/>
  <c r="F261" i="9"/>
  <c r="E261" i="9"/>
  <c r="V260" i="9"/>
  <c r="AB260" i="9" s="1"/>
  <c r="U260" i="9"/>
  <c r="T260" i="9"/>
  <c r="S260" i="9"/>
  <c r="R260" i="9"/>
  <c r="Q260" i="9"/>
  <c r="O260" i="9"/>
  <c r="N260" i="9"/>
  <c r="M260" i="9"/>
  <c r="L260" i="9"/>
  <c r="K260" i="9"/>
  <c r="I260" i="9"/>
  <c r="H260" i="9"/>
  <c r="G260" i="9"/>
  <c r="F260" i="9"/>
  <c r="E260" i="9"/>
  <c r="V259" i="9"/>
  <c r="U259" i="9"/>
  <c r="T259" i="9"/>
  <c r="S259" i="9"/>
  <c r="R259" i="9"/>
  <c r="Q259" i="9"/>
  <c r="O259" i="9"/>
  <c r="N259" i="9"/>
  <c r="M259" i="9"/>
  <c r="L259" i="9"/>
  <c r="K259" i="9"/>
  <c r="I259" i="9"/>
  <c r="H259" i="9"/>
  <c r="G259" i="9"/>
  <c r="F259" i="9"/>
  <c r="E259" i="9"/>
  <c r="V258" i="9"/>
  <c r="W258" i="9" s="1"/>
  <c r="U258" i="9"/>
  <c r="T258" i="9"/>
  <c r="S258" i="9"/>
  <c r="R258" i="9"/>
  <c r="Q258" i="9"/>
  <c r="O258" i="9"/>
  <c r="N258" i="9"/>
  <c r="M258" i="9"/>
  <c r="L258" i="9"/>
  <c r="K258" i="9"/>
  <c r="I258" i="9"/>
  <c r="H258" i="9"/>
  <c r="G258" i="9"/>
  <c r="F258" i="9"/>
  <c r="E258" i="9"/>
  <c r="V257" i="9"/>
  <c r="AB257" i="9" s="1"/>
  <c r="AE257" i="9" s="1"/>
  <c r="U257" i="9"/>
  <c r="T257" i="9"/>
  <c r="S257" i="9"/>
  <c r="R257" i="9"/>
  <c r="Q257" i="9"/>
  <c r="O257" i="9"/>
  <c r="N257" i="9"/>
  <c r="M257" i="9"/>
  <c r="L257" i="9"/>
  <c r="K257" i="9"/>
  <c r="I257" i="9"/>
  <c r="H257" i="9"/>
  <c r="G257" i="9"/>
  <c r="F257" i="9"/>
  <c r="E257" i="9"/>
  <c r="V256" i="9"/>
  <c r="Z256" i="9" s="1"/>
  <c r="U256" i="9"/>
  <c r="T256" i="9"/>
  <c r="S256" i="9"/>
  <c r="R256" i="9"/>
  <c r="Q256" i="9"/>
  <c r="O256" i="9"/>
  <c r="N256" i="9"/>
  <c r="M256" i="9"/>
  <c r="L256" i="9"/>
  <c r="K256" i="9"/>
  <c r="I256" i="9"/>
  <c r="H256" i="9"/>
  <c r="G256" i="9"/>
  <c r="F256" i="9"/>
  <c r="E256" i="9"/>
  <c r="V255" i="9"/>
  <c r="AA255" i="9" s="1"/>
  <c r="U255" i="9"/>
  <c r="T255" i="9"/>
  <c r="S255" i="9"/>
  <c r="R255" i="9"/>
  <c r="Q255" i="9"/>
  <c r="O255" i="9"/>
  <c r="N255" i="9"/>
  <c r="M255" i="9"/>
  <c r="L255" i="9"/>
  <c r="K255" i="9"/>
  <c r="I255" i="9"/>
  <c r="H255" i="9"/>
  <c r="G255" i="9"/>
  <c r="F255" i="9"/>
  <c r="E255" i="9"/>
  <c r="V254" i="9"/>
  <c r="U254" i="9"/>
  <c r="T254" i="9"/>
  <c r="S254" i="9"/>
  <c r="R254" i="9"/>
  <c r="Q254" i="9"/>
  <c r="O254" i="9"/>
  <c r="N254" i="9"/>
  <c r="M254" i="9"/>
  <c r="L254" i="9"/>
  <c r="K254" i="9"/>
  <c r="I254" i="9"/>
  <c r="H254" i="9"/>
  <c r="G254" i="9"/>
  <c r="F254" i="9"/>
  <c r="E254" i="9"/>
  <c r="V253" i="9"/>
  <c r="X253" i="9" s="1"/>
  <c r="U253" i="9"/>
  <c r="T253" i="9"/>
  <c r="S253" i="9"/>
  <c r="R253" i="9"/>
  <c r="Q253" i="9"/>
  <c r="O253" i="9"/>
  <c r="N253" i="9"/>
  <c r="M253" i="9"/>
  <c r="L253" i="9"/>
  <c r="K253" i="9"/>
  <c r="I253" i="9"/>
  <c r="H253" i="9"/>
  <c r="G253" i="9"/>
  <c r="F253" i="9"/>
  <c r="E253" i="9"/>
  <c r="V252" i="9"/>
  <c r="U252" i="9"/>
  <c r="T252" i="9"/>
  <c r="S252" i="9"/>
  <c r="R252" i="9"/>
  <c r="Q252" i="9"/>
  <c r="O252" i="9"/>
  <c r="N252" i="9"/>
  <c r="M252" i="9"/>
  <c r="L252" i="9"/>
  <c r="K252" i="9"/>
  <c r="I252" i="9"/>
  <c r="H252" i="9"/>
  <c r="G252" i="9"/>
  <c r="F252" i="9"/>
  <c r="E252" i="9"/>
  <c r="V251" i="9"/>
  <c r="W251" i="9" s="1"/>
  <c r="U251" i="9"/>
  <c r="T251" i="9"/>
  <c r="S251" i="9"/>
  <c r="R251" i="9"/>
  <c r="Q251" i="9"/>
  <c r="O251" i="9"/>
  <c r="N251" i="9"/>
  <c r="M251" i="9"/>
  <c r="L251" i="9"/>
  <c r="K251" i="9"/>
  <c r="I251" i="9"/>
  <c r="H251" i="9"/>
  <c r="G251" i="9"/>
  <c r="F251" i="9"/>
  <c r="E251" i="9"/>
  <c r="V250" i="9"/>
  <c r="U250" i="9"/>
  <c r="T250" i="9"/>
  <c r="S250" i="9"/>
  <c r="R250" i="9"/>
  <c r="Q250" i="9"/>
  <c r="O250" i="9"/>
  <c r="N250" i="9"/>
  <c r="M250" i="9"/>
  <c r="L250" i="9"/>
  <c r="K250" i="9"/>
  <c r="I250" i="9"/>
  <c r="H250" i="9"/>
  <c r="G250" i="9"/>
  <c r="F250" i="9"/>
  <c r="E250" i="9"/>
  <c r="V249" i="9"/>
  <c r="U249" i="9"/>
  <c r="T249" i="9"/>
  <c r="S249" i="9"/>
  <c r="R249" i="9"/>
  <c r="Q249" i="9"/>
  <c r="O249" i="9"/>
  <c r="N249" i="9"/>
  <c r="M249" i="9"/>
  <c r="L249" i="9"/>
  <c r="K249" i="9"/>
  <c r="I249" i="9"/>
  <c r="H249" i="9"/>
  <c r="G249" i="9"/>
  <c r="F249" i="9"/>
  <c r="E249" i="9"/>
  <c r="V248" i="9"/>
  <c r="W248" i="9" s="1"/>
  <c r="U248" i="9"/>
  <c r="T248" i="9"/>
  <c r="S248" i="9"/>
  <c r="R248" i="9"/>
  <c r="Q248" i="9"/>
  <c r="O248" i="9"/>
  <c r="N248" i="9"/>
  <c r="M248" i="9"/>
  <c r="L248" i="9"/>
  <c r="K248" i="9"/>
  <c r="I248" i="9"/>
  <c r="H248" i="9"/>
  <c r="G248" i="9"/>
  <c r="F248" i="9"/>
  <c r="E248" i="9"/>
  <c r="V247" i="9"/>
  <c r="U247" i="9"/>
  <c r="T247" i="9"/>
  <c r="S247" i="9"/>
  <c r="R247" i="9"/>
  <c r="Q247" i="9"/>
  <c r="O247" i="9"/>
  <c r="N247" i="9"/>
  <c r="M247" i="9"/>
  <c r="L247" i="9"/>
  <c r="K247" i="9"/>
  <c r="I247" i="9"/>
  <c r="H247" i="9"/>
  <c r="G247" i="9"/>
  <c r="F247" i="9"/>
  <c r="E247" i="9"/>
  <c r="V246" i="9"/>
  <c r="U246" i="9"/>
  <c r="T246" i="9"/>
  <c r="S246" i="9"/>
  <c r="R246" i="9"/>
  <c r="Q246" i="9"/>
  <c r="O246" i="9"/>
  <c r="N246" i="9"/>
  <c r="M246" i="9"/>
  <c r="L246" i="9"/>
  <c r="K246" i="9"/>
  <c r="I246" i="9"/>
  <c r="H246" i="9"/>
  <c r="G246" i="9"/>
  <c r="F246" i="9"/>
  <c r="E246" i="9"/>
  <c r="V245" i="9"/>
  <c r="U245" i="9"/>
  <c r="T245" i="9"/>
  <c r="S245" i="9"/>
  <c r="R245" i="9"/>
  <c r="Q245" i="9"/>
  <c r="O245" i="9"/>
  <c r="N245" i="9"/>
  <c r="M245" i="9"/>
  <c r="L245" i="9"/>
  <c r="K245" i="9"/>
  <c r="I245" i="9"/>
  <c r="H245" i="9"/>
  <c r="G245" i="9"/>
  <c r="F245" i="9"/>
  <c r="E245" i="9"/>
  <c r="V244" i="9"/>
  <c r="U244" i="9"/>
  <c r="T244" i="9"/>
  <c r="S244" i="9"/>
  <c r="R244" i="9"/>
  <c r="Q244" i="9"/>
  <c r="O244" i="9"/>
  <c r="N244" i="9"/>
  <c r="M244" i="9"/>
  <c r="L244" i="9"/>
  <c r="K244" i="9"/>
  <c r="I244" i="9"/>
  <c r="H244" i="9"/>
  <c r="G244" i="9"/>
  <c r="F244" i="9"/>
  <c r="E244" i="9"/>
  <c r="V243" i="9"/>
  <c r="U243" i="9"/>
  <c r="T243" i="9"/>
  <c r="S243" i="9"/>
  <c r="R243" i="9"/>
  <c r="Q243" i="9"/>
  <c r="O243" i="9"/>
  <c r="N243" i="9"/>
  <c r="M243" i="9"/>
  <c r="L243" i="9"/>
  <c r="K243" i="9"/>
  <c r="I243" i="9"/>
  <c r="H243" i="9"/>
  <c r="G243" i="9"/>
  <c r="F243" i="9"/>
  <c r="E243" i="9"/>
  <c r="V242" i="9"/>
  <c r="U242" i="9"/>
  <c r="T242" i="9"/>
  <c r="S242" i="9"/>
  <c r="R242" i="9"/>
  <c r="Q242" i="9"/>
  <c r="O242" i="9"/>
  <c r="N242" i="9"/>
  <c r="M242" i="9"/>
  <c r="L242" i="9"/>
  <c r="K242" i="9"/>
  <c r="I242" i="9"/>
  <c r="H242" i="9"/>
  <c r="G242" i="9"/>
  <c r="F242" i="9"/>
  <c r="E242" i="9"/>
  <c r="V241" i="9"/>
  <c r="U241" i="9"/>
  <c r="T241" i="9"/>
  <c r="S241" i="9"/>
  <c r="R241" i="9"/>
  <c r="Q241" i="9"/>
  <c r="O241" i="9"/>
  <c r="N241" i="9"/>
  <c r="M241" i="9"/>
  <c r="L241" i="9"/>
  <c r="K241" i="9"/>
  <c r="I241" i="9"/>
  <c r="H241" i="9"/>
  <c r="G241" i="9"/>
  <c r="F241" i="9"/>
  <c r="E241" i="9"/>
  <c r="V240" i="9"/>
  <c r="X240" i="9" s="1"/>
  <c r="U240" i="9"/>
  <c r="T240" i="9"/>
  <c r="S240" i="9"/>
  <c r="R240" i="9"/>
  <c r="Q240" i="9"/>
  <c r="O240" i="9"/>
  <c r="N240" i="9"/>
  <c r="M240" i="9"/>
  <c r="L240" i="9"/>
  <c r="K240" i="9"/>
  <c r="I240" i="9"/>
  <c r="H240" i="9"/>
  <c r="G240" i="9"/>
  <c r="F240" i="9"/>
  <c r="E240" i="9"/>
  <c r="V239" i="9"/>
  <c r="X239" i="9" s="1"/>
  <c r="U239" i="9"/>
  <c r="T239" i="9"/>
  <c r="S239" i="9"/>
  <c r="R239" i="9"/>
  <c r="Q239" i="9"/>
  <c r="O239" i="9"/>
  <c r="N239" i="9"/>
  <c r="M239" i="9"/>
  <c r="L239" i="9"/>
  <c r="K239" i="9"/>
  <c r="I239" i="9"/>
  <c r="H239" i="9"/>
  <c r="G239" i="9"/>
  <c r="F239" i="9"/>
  <c r="E239" i="9"/>
  <c r="V238" i="9"/>
  <c r="Y238" i="9" s="1"/>
  <c r="U238" i="9"/>
  <c r="T238" i="9"/>
  <c r="S238" i="9"/>
  <c r="R238" i="9"/>
  <c r="Q238" i="9"/>
  <c r="O238" i="9"/>
  <c r="N238" i="9"/>
  <c r="M238" i="9"/>
  <c r="L238" i="9"/>
  <c r="K238" i="9"/>
  <c r="I238" i="9"/>
  <c r="H238" i="9"/>
  <c r="G238" i="9"/>
  <c r="F238" i="9"/>
  <c r="E238" i="9"/>
  <c r="V237" i="9"/>
  <c r="U237" i="9"/>
  <c r="T237" i="9"/>
  <c r="S237" i="9"/>
  <c r="R237" i="9"/>
  <c r="Q237" i="9"/>
  <c r="O237" i="9"/>
  <c r="N237" i="9"/>
  <c r="M237" i="9"/>
  <c r="L237" i="9"/>
  <c r="K237" i="9"/>
  <c r="I237" i="9"/>
  <c r="H237" i="9"/>
  <c r="G237" i="9"/>
  <c r="F237" i="9"/>
  <c r="E237" i="9"/>
  <c r="V236" i="9"/>
  <c r="U236" i="9"/>
  <c r="T236" i="9"/>
  <c r="S236" i="9"/>
  <c r="R236" i="9"/>
  <c r="Q236" i="9"/>
  <c r="O236" i="9"/>
  <c r="N236" i="9"/>
  <c r="M236" i="9"/>
  <c r="L236" i="9"/>
  <c r="K236" i="9"/>
  <c r="I236" i="9"/>
  <c r="H236" i="9"/>
  <c r="G236" i="9"/>
  <c r="F236" i="9"/>
  <c r="E236" i="9"/>
  <c r="V235" i="9"/>
  <c r="U235" i="9"/>
  <c r="T235" i="9"/>
  <c r="S235" i="9"/>
  <c r="R235" i="9"/>
  <c r="Q235" i="9"/>
  <c r="O235" i="9"/>
  <c r="N235" i="9"/>
  <c r="M235" i="9"/>
  <c r="L235" i="9"/>
  <c r="K235" i="9"/>
  <c r="I235" i="9"/>
  <c r="H235" i="9"/>
  <c r="G235" i="9"/>
  <c r="F235" i="9"/>
  <c r="E235" i="9"/>
  <c r="V234" i="9"/>
  <c r="X234" i="9" s="1"/>
  <c r="U234" i="9"/>
  <c r="T234" i="9"/>
  <c r="S234" i="9"/>
  <c r="R234" i="9"/>
  <c r="Q234" i="9"/>
  <c r="O234" i="9"/>
  <c r="N234" i="9"/>
  <c r="M234" i="9"/>
  <c r="L234" i="9"/>
  <c r="K234" i="9"/>
  <c r="I234" i="9"/>
  <c r="H234" i="9"/>
  <c r="G234" i="9"/>
  <c r="F234" i="9"/>
  <c r="E234" i="9"/>
  <c r="V233" i="9"/>
  <c r="AB233" i="9" s="1"/>
  <c r="AD233" i="9" s="1"/>
  <c r="U233" i="9"/>
  <c r="T233" i="9"/>
  <c r="S233" i="9"/>
  <c r="R233" i="9"/>
  <c r="Q233" i="9"/>
  <c r="O233" i="9"/>
  <c r="N233" i="9"/>
  <c r="M233" i="9"/>
  <c r="L233" i="9"/>
  <c r="K233" i="9"/>
  <c r="I233" i="9"/>
  <c r="H233" i="9"/>
  <c r="G233" i="9"/>
  <c r="F233" i="9"/>
  <c r="E233" i="9"/>
  <c r="V232" i="9"/>
  <c r="U232" i="9"/>
  <c r="T232" i="9"/>
  <c r="S232" i="9"/>
  <c r="R232" i="9"/>
  <c r="Q232" i="9"/>
  <c r="O232" i="9"/>
  <c r="N232" i="9"/>
  <c r="M232" i="9"/>
  <c r="L232" i="9"/>
  <c r="K232" i="9"/>
  <c r="I232" i="9"/>
  <c r="H232" i="9"/>
  <c r="G232" i="9"/>
  <c r="F232" i="9"/>
  <c r="E232" i="9"/>
  <c r="V231" i="9"/>
  <c r="Y231" i="9" s="1"/>
  <c r="U231" i="9"/>
  <c r="T231" i="9"/>
  <c r="S231" i="9"/>
  <c r="R231" i="9"/>
  <c r="Q231" i="9"/>
  <c r="O231" i="9"/>
  <c r="N231" i="9"/>
  <c r="M231" i="9"/>
  <c r="L231" i="9"/>
  <c r="K231" i="9"/>
  <c r="I231" i="9"/>
  <c r="H231" i="9"/>
  <c r="G231" i="9"/>
  <c r="F231" i="9"/>
  <c r="E231" i="9"/>
  <c r="V230" i="9"/>
  <c r="AA230" i="9" s="1"/>
  <c r="U230" i="9"/>
  <c r="T230" i="9"/>
  <c r="S230" i="9"/>
  <c r="R230" i="9"/>
  <c r="Q230" i="9"/>
  <c r="O230" i="9"/>
  <c r="N230" i="9"/>
  <c r="M230" i="9"/>
  <c r="L230" i="9"/>
  <c r="K230" i="9"/>
  <c r="I230" i="9"/>
  <c r="H230" i="9"/>
  <c r="G230" i="9"/>
  <c r="F230" i="9"/>
  <c r="E230" i="9"/>
  <c r="V229" i="9"/>
  <c r="Z229" i="9" s="1"/>
  <c r="U229" i="9"/>
  <c r="T229" i="9"/>
  <c r="S229" i="9"/>
  <c r="R229" i="9"/>
  <c r="Q229" i="9"/>
  <c r="O229" i="9"/>
  <c r="N229" i="9"/>
  <c r="M229" i="9"/>
  <c r="L229" i="9"/>
  <c r="K229" i="9"/>
  <c r="I229" i="9"/>
  <c r="H229" i="9"/>
  <c r="G229" i="9"/>
  <c r="F229" i="9"/>
  <c r="E229" i="9"/>
  <c r="V228" i="9"/>
  <c r="U228" i="9"/>
  <c r="T228" i="9"/>
  <c r="S228" i="9"/>
  <c r="R228" i="9"/>
  <c r="Q228" i="9"/>
  <c r="O228" i="9"/>
  <c r="N228" i="9"/>
  <c r="M228" i="9"/>
  <c r="L228" i="9"/>
  <c r="K228" i="9"/>
  <c r="I228" i="9"/>
  <c r="H228" i="9"/>
  <c r="G228" i="9"/>
  <c r="F228" i="9"/>
  <c r="E228" i="9"/>
  <c r="V227" i="9"/>
  <c r="W227" i="9" s="1"/>
  <c r="U227" i="9"/>
  <c r="T227" i="9"/>
  <c r="S227" i="9"/>
  <c r="R227" i="9"/>
  <c r="Q227" i="9"/>
  <c r="O227" i="9"/>
  <c r="N227" i="9"/>
  <c r="M227" i="9"/>
  <c r="L227" i="9"/>
  <c r="K227" i="9"/>
  <c r="I227" i="9"/>
  <c r="H227" i="9"/>
  <c r="G227" i="9"/>
  <c r="F227" i="9"/>
  <c r="E227" i="9"/>
  <c r="V226" i="9"/>
  <c r="U226" i="9"/>
  <c r="T226" i="9"/>
  <c r="S226" i="9"/>
  <c r="R226" i="9"/>
  <c r="Q226" i="9"/>
  <c r="O226" i="9"/>
  <c r="N226" i="9"/>
  <c r="M226" i="9"/>
  <c r="L226" i="9"/>
  <c r="K226" i="9"/>
  <c r="I226" i="9"/>
  <c r="H226" i="9"/>
  <c r="G226" i="9"/>
  <c r="F226" i="9"/>
  <c r="E226" i="9"/>
  <c r="V225" i="9"/>
  <c r="AB225" i="9" s="1"/>
  <c r="AC225" i="9" s="1"/>
  <c r="U225" i="9"/>
  <c r="T225" i="9"/>
  <c r="S225" i="9"/>
  <c r="R225" i="9"/>
  <c r="Q225" i="9"/>
  <c r="O225" i="9"/>
  <c r="N225" i="9"/>
  <c r="M225" i="9"/>
  <c r="L225" i="9"/>
  <c r="K225" i="9"/>
  <c r="I225" i="9"/>
  <c r="H225" i="9"/>
  <c r="G225" i="9"/>
  <c r="F225" i="9"/>
  <c r="E225" i="9"/>
  <c r="V224" i="9"/>
  <c r="U224" i="9"/>
  <c r="T224" i="9"/>
  <c r="S224" i="9"/>
  <c r="R224" i="9"/>
  <c r="Q224" i="9"/>
  <c r="O224" i="9"/>
  <c r="N224" i="9"/>
  <c r="M224" i="9"/>
  <c r="L224" i="9"/>
  <c r="K224" i="9"/>
  <c r="I224" i="9"/>
  <c r="H224" i="9"/>
  <c r="G224" i="9"/>
  <c r="F224" i="9"/>
  <c r="E224" i="9"/>
  <c r="V223" i="9"/>
  <c r="X223" i="9" s="1"/>
  <c r="U223" i="9"/>
  <c r="T223" i="9"/>
  <c r="S223" i="9"/>
  <c r="R223" i="9"/>
  <c r="Q223" i="9"/>
  <c r="O223" i="9"/>
  <c r="N223" i="9"/>
  <c r="M223" i="9"/>
  <c r="L223" i="9"/>
  <c r="K223" i="9"/>
  <c r="I223" i="9"/>
  <c r="H223" i="9"/>
  <c r="G223" i="9"/>
  <c r="F223" i="9"/>
  <c r="E223" i="9"/>
  <c r="V222" i="9"/>
  <c r="U222" i="9"/>
  <c r="T222" i="9"/>
  <c r="S222" i="9"/>
  <c r="R222" i="9"/>
  <c r="Q222" i="9"/>
  <c r="O222" i="9"/>
  <c r="N222" i="9"/>
  <c r="M222" i="9"/>
  <c r="L222" i="9"/>
  <c r="K222" i="9"/>
  <c r="I222" i="9"/>
  <c r="H222" i="9"/>
  <c r="G222" i="9"/>
  <c r="F222" i="9"/>
  <c r="E222" i="9"/>
  <c r="V221" i="9"/>
  <c r="AB221" i="9" s="1"/>
  <c r="U221" i="9"/>
  <c r="T221" i="9"/>
  <c r="S221" i="9"/>
  <c r="R221" i="9"/>
  <c r="Q221" i="9"/>
  <c r="O221" i="9"/>
  <c r="N221" i="9"/>
  <c r="M221" i="9"/>
  <c r="L221" i="9"/>
  <c r="K221" i="9"/>
  <c r="I221" i="9"/>
  <c r="H221" i="9"/>
  <c r="G221" i="9"/>
  <c r="F221" i="9"/>
  <c r="E221" i="9"/>
  <c r="V220" i="9"/>
  <c r="AB220" i="9" s="1"/>
  <c r="AH220" i="9" s="1"/>
  <c r="AK220" i="9" s="1"/>
  <c r="U220" i="9"/>
  <c r="T220" i="9"/>
  <c r="S220" i="9"/>
  <c r="R220" i="9"/>
  <c r="Q220" i="9"/>
  <c r="O220" i="9"/>
  <c r="N220" i="9"/>
  <c r="M220" i="9"/>
  <c r="L220" i="9"/>
  <c r="K220" i="9"/>
  <c r="I220" i="9"/>
  <c r="H220" i="9"/>
  <c r="G220" i="9"/>
  <c r="F220" i="9"/>
  <c r="E220" i="9"/>
  <c r="V219" i="9"/>
  <c r="U219" i="9"/>
  <c r="T219" i="9"/>
  <c r="S219" i="9"/>
  <c r="R219" i="9"/>
  <c r="Q219" i="9"/>
  <c r="O219" i="9"/>
  <c r="N219" i="9"/>
  <c r="M219" i="9"/>
  <c r="L219" i="9"/>
  <c r="K219" i="9"/>
  <c r="I219" i="9"/>
  <c r="H219" i="9"/>
  <c r="G219" i="9"/>
  <c r="F219" i="9"/>
  <c r="E219" i="9"/>
  <c r="V218" i="9"/>
  <c r="U218" i="9"/>
  <c r="T218" i="9"/>
  <c r="S218" i="9"/>
  <c r="R218" i="9"/>
  <c r="Q218" i="9"/>
  <c r="O218" i="9"/>
  <c r="N218" i="9"/>
  <c r="M218" i="9"/>
  <c r="L218" i="9"/>
  <c r="K218" i="9"/>
  <c r="V217" i="9"/>
  <c r="Z217" i="9" s="1"/>
  <c r="U217" i="9"/>
  <c r="T217" i="9"/>
  <c r="S217" i="9"/>
  <c r="R217" i="9"/>
  <c r="Q217" i="9"/>
  <c r="O217" i="9"/>
  <c r="N217" i="9"/>
  <c r="M217" i="9"/>
  <c r="L217" i="9"/>
  <c r="K217" i="9"/>
  <c r="I217" i="9"/>
  <c r="H217" i="9"/>
  <c r="G217" i="9"/>
  <c r="F217" i="9"/>
  <c r="E217" i="9"/>
  <c r="AH216" i="9"/>
  <c r="AK216" i="9" s="1"/>
  <c r="AG216" i="9"/>
  <c r="AF216" i="9"/>
  <c r="AE216" i="9"/>
  <c r="AD216" i="9"/>
  <c r="AC216" i="9"/>
  <c r="V215" i="9"/>
  <c r="AB215" i="9" s="1"/>
  <c r="AC215" i="9" s="1"/>
  <c r="U215" i="9"/>
  <c r="T215" i="9"/>
  <c r="S215" i="9"/>
  <c r="R215" i="9"/>
  <c r="Q215" i="9"/>
  <c r="O215" i="9"/>
  <c r="N215" i="9"/>
  <c r="M215" i="9"/>
  <c r="L215" i="9"/>
  <c r="K215" i="9"/>
  <c r="I215" i="9"/>
  <c r="H215" i="9"/>
  <c r="G215" i="9"/>
  <c r="F215" i="9"/>
  <c r="E215" i="9"/>
  <c r="V214" i="9"/>
  <c r="Z214" i="9" s="1"/>
  <c r="U214" i="9"/>
  <c r="T214" i="9"/>
  <c r="S214" i="9"/>
  <c r="R214" i="9"/>
  <c r="Q214" i="9"/>
  <c r="O214" i="9"/>
  <c r="N214" i="9"/>
  <c r="M214" i="9"/>
  <c r="L214" i="9"/>
  <c r="K214" i="9"/>
  <c r="I214" i="9"/>
  <c r="H214" i="9"/>
  <c r="G214" i="9"/>
  <c r="F214" i="9"/>
  <c r="E214" i="9"/>
  <c r="V213" i="9"/>
  <c r="AB213" i="9" s="1"/>
  <c r="U213" i="9"/>
  <c r="T213" i="9"/>
  <c r="S213" i="9"/>
  <c r="R213" i="9"/>
  <c r="Q213" i="9"/>
  <c r="O213" i="9"/>
  <c r="N213" i="9"/>
  <c r="M213" i="9"/>
  <c r="L213" i="9"/>
  <c r="K213" i="9"/>
  <c r="I213" i="9"/>
  <c r="H213" i="9"/>
  <c r="G213" i="9"/>
  <c r="F213" i="9"/>
  <c r="E213" i="9"/>
  <c r="V212" i="9"/>
  <c r="U212" i="9"/>
  <c r="T212" i="9"/>
  <c r="S212" i="9"/>
  <c r="R212" i="9"/>
  <c r="Q212" i="9"/>
  <c r="O212" i="9"/>
  <c r="N212" i="9"/>
  <c r="M212" i="9"/>
  <c r="L212" i="9"/>
  <c r="K212" i="9"/>
  <c r="I212" i="9"/>
  <c r="H212" i="9"/>
  <c r="G212" i="9"/>
  <c r="F212" i="9"/>
  <c r="E212" i="9"/>
  <c r="V211" i="9"/>
  <c r="Y211" i="9" s="1"/>
  <c r="U211" i="9"/>
  <c r="T211" i="9"/>
  <c r="S211" i="9"/>
  <c r="R211" i="9"/>
  <c r="Q211" i="9"/>
  <c r="O211" i="9"/>
  <c r="N211" i="9"/>
  <c r="M211" i="9"/>
  <c r="L211" i="9"/>
  <c r="K211" i="9"/>
  <c r="I211" i="9"/>
  <c r="H211" i="9"/>
  <c r="G211" i="9"/>
  <c r="F211" i="9"/>
  <c r="E211" i="9"/>
  <c r="V210" i="9"/>
  <c r="X210" i="9" s="1"/>
  <c r="U210" i="9"/>
  <c r="T210" i="9"/>
  <c r="S210" i="9"/>
  <c r="R210" i="9"/>
  <c r="Q210" i="9"/>
  <c r="O210" i="9"/>
  <c r="N210" i="9"/>
  <c r="M210" i="9"/>
  <c r="L210" i="9"/>
  <c r="K210" i="9"/>
  <c r="I210" i="9"/>
  <c r="H210" i="9"/>
  <c r="G210" i="9"/>
  <c r="F210" i="9"/>
  <c r="E210" i="9"/>
  <c r="V209" i="9"/>
  <c r="AB209" i="9" s="1"/>
  <c r="U209" i="9"/>
  <c r="T209" i="9"/>
  <c r="S209" i="9"/>
  <c r="R209" i="9"/>
  <c r="Q209" i="9"/>
  <c r="O209" i="9"/>
  <c r="N209" i="9"/>
  <c r="M209" i="9"/>
  <c r="L209" i="9"/>
  <c r="K209" i="9"/>
  <c r="I209" i="9"/>
  <c r="H209" i="9"/>
  <c r="G209" i="9"/>
  <c r="F209" i="9"/>
  <c r="E209" i="9"/>
  <c r="V208" i="9"/>
  <c r="AA208" i="9" s="1"/>
  <c r="U208" i="9"/>
  <c r="T208" i="9"/>
  <c r="S208" i="9"/>
  <c r="R208" i="9"/>
  <c r="Q208" i="9"/>
  <c r="O208" i="9"/>
  <c r="N208" i="9"/>
  <c r="M208" i="9"/>
  <c r="L208" i="9"/>
  <c r="K208" i="9"/>
  <c r="I208" i="9"/>
  <c r="H208" i="9"/>
  <c r="G208" i="9"/>
  <c r="F208" i="9"/>
  <c r="E208" i="9"/>
  <c r="V207" i="9"/>
  <c r="U207" i="9"/>
  <c r="T207" i="9"/>
  <c r="S207" i="9"/>
  <c r="R207" i="9"/>
  <c r="Q207" i="9"/>
  <c r="O207" i="9"/>
  <c r="N207" i="9"/>
  <c r="M207" i="9"/>
  <c r="L207" i="9"/>
  <c r="K207" i="9"/>
  <c r="I207" i="9"/>
  <c r="H207" i="9"/>
  <c r="G207" i="9"/>
  <c r="F207" i="9"/>
  <c r="E207" i="9"/>
  <c r="V206" i="9"/>
  <c r="U206" i="9"/>
  <c r="T206" i="9"/>
  <c r="S206" i="9"/>
  <c r="R206" i="9"/>
  <c r="Q206" i="9"/>
  <c r="O206" i="9"/>
  <c r="N206" i="9"/>
  <c r="M206" i="9"/>
  <c r="L206" i="9"/>
  <c r="K206" i="9"/>
  <c r="I206" i="9"/>
  <c r="H206" i="9"/>
  <c r="G206" i="9"/>
  <c r="F206" i="9"/>
  <c r="E206" i="9"/>
  <c r="V205" i="9"/>
  <c r="X205" i="9" s="1"/>
  <c r="U205" i="9"/>
  <c r="T205" i="9"/>
  <c r="S205" i="9"/>
  <c r="R205" i="9"/>
  <c r="Q205" i="9"/>
  <c r="O205" i="9"/>
  <c r="N205" i="9"/>
  <c r="M205" i="9"/>
  <c r="L205" i="9"/>
  <c r="K205" i="9"/>
  <c r="I205" i="9"/>
  <c r="H205" i="9"/>
  <c r="G205" i="9"/>
  <c r="F205" i="9"/>
  <c r="E205" i="9"/>
  <c r="V204" i="9"/>
  <c r="W204" i="9" s="1"/>
  <c r="U204" i="9"/>
  <c r="T204" i="9"/>
  <c r="S204" i="9"/>
  <c r="R204" i="9"/>
  <c r="Q204" i="9"/>
  <c r="O204" i="9"/>
  <c r="N204" i="9"/>
  <c r="M204" i="9"/>
  <c r="L204" i="9"/>
  <c r="K204" i="9"/>
  <c r="I204" i="9"/>
  <c r="H204" i="9"/>
  <c r="G204" i="9"/>
  <c r="F204" i="9"/>
  <c r="E204" i="9"/>
  <c r="V203" i="9"/>
  <c r="U203" i="9"/>
  <c r="T203" i="9"/>
  <c r="S203" i="9"/>
  <c r="R203" i="9"/>
  <c r="Q203" i="9"/>
  <c r="O203" i="9"/>
  <c r="N203" i="9"/>
  <c r="M203" i="9"/>
  <c r="L203" i="9"/>
  <c r="K203" i="9"/>
  <c r="I203" i="9"/>
  <c r="H203" i="9"/>
  <c r="G203" i="9"/>
  <c r="F203" i="9"/>
  <c r="E203" i="9"/>
  <c r="V202" i="9"/>
  <c r="Z202" i="9" s="1"/>
  <c r="U202" i="9"/>
  <c r="T202" i="9"/>
  <c r="S202" i="9"/>
  <c r="R202" i="9"/>
  <c r="Q202" i="9"/>
  <c r="O202" i="9"/>
  <c r="N202" i="9"/>
  <c r="M202" i="9"/>
  <c r="L202" i="9"/>
  <c r="K202" i="9"/>
  <c r="I202" i="9"/>
  <c r="H202" i="9"/>
  <c r="G202" i="9"/>
  <c r="F202" i="9"/>
  <c r="E202" i="9"/>
  <c r="V201" i="9"/>
  <c r="AB201" i="9" s="1"/>
  <c r="U201" i="9"/>
  <c r="T201" i="9"/>
  <c r="S201" i="9"/>
  <c r="R201" i="9"/>
  <c r="Q201" i="9"/>
  <c r="O201" i="9"/>
  <c r="N201" i="9"/>
  <c r="M201" i="9"/>
  <c r="L201" i="9"/>
  <c r="K201" i="9"/>
  <c r="I201" i="9"/>
  <c r="H201" i="9"/>
  <c r="G201" i="9"/>
  <c r="F201" i="9"/>
  <c r="E201" i="9"/>
  <c r="V200" i="9"/>
  <c r="Z200" i="9" s="1"/>
  <c r="U200" i="9"/>
  <c r="T200" i="9"/>
  <c r="S200" i="9"/>
  <c r="R200" i="9"/>
  <c r="Q200" i="9"/>
  <c r="O200" i="9"/>
  <c r="N200" i="9"/>
  <c r="M200" i="9"/>
  <c r="L200" i="9"/>
  <c r="K200" i="9"/>
  <c r="I200" i="9"/>
  <c r="H200" i="9"/>
  <c r="G200" i="9"/>
  <c r="F200" i="9"/>
  <c r="E200" i="9"/>
  <c r="V199" i="9"/>
  <c r="AA199" i="9" s="1"/>
  <c r="U199" i="9"/>
  <c r="T199" i="9"/>
  <c r="S199" i="9"/>
  <c r="R199" i="9"/>
  <c r="Q199" i="9"/>
  <c r="O199" i="9"/>
  <c r="N199" i="9"/>
  <c r="M199" i="9"/>
  <c r="L199" i="9"/>
  <c r="K199" i="9"/>
  <c r="I199" i="9"/>
  <c r="H199" i="9"/>
  <c r="G199" i="9"/>
  <c r="F199" i="9"/>
  <c r="E199" i="9"/>
  <c r="V198" i="9"/>
  <c r="U198" i="9"/>
  <c r="T198" i="9"/>
  <c r="S198" i="9"/>
  <c r="R198" i="9"/>
  <c r="Q198" i="9"/>
  <c r="O198" i="9"/>
  <c r="N198" i="9"/>
  <c r="M198" i="9"/>
  <c r="L198" i="9"/>
  <c r="K198" i="9"/>
  <c r="I198" i="9"/>
  <c r="H198" i="9"/>
  <c r="G198" i="9"/>
  <c r="F198" i="9"/>
  <c r="E198" i="9"/>
  <c r="V197" i="9"/>
  <c r="AA197" i="9" s="1"/>
  <c r="U197" i="9"/>
  <c r="T197" i="9"/>
  <c r="S197" i="9"/>
  <c r="R197" i="9"/>
  <c r="Q197" i="9"/>
  <c r="O197" i="9"/>
  <c r="N197" i="9"/>
  <c r="M197" i="9"/>
  <c r="L197" i="9"/>
  <c r="K197" i="9"/>
  <c r="I197" i="9"/>
  <c r="H197" i="9"/>
  <c r="G197" i="9"/>
  <c r="F197" i="9"/>
  <c r="E197" i="9"/>
  <c r="V196" i="9"/>
  <c r="Z196" i="9" s="1"/>
  <c r="U196" i="9"/>
  <c r="T196" i="9"/>
  <c r="S196" i="9"/>
  <c r="R196" i="9"/>
  <c r="Q196" i="9"/>
  <c r="O196" i="9"/>
  <c r="N196" i="9"/>
  <c r="M196" i="9"/>
  <c r="L196" i="9"/>
  <c r="K196" i="9"/>
  <c r="I196" i="9"/>
  <c r="H196" i="9"/>
  <c r="G196" i="9"/>
  <c r="F196" i="9"/>
  <c r="E196" i="9"/>
  <c r="V195" i="9"/>
  <c r="U195" i="9"/>
  <c r="T195" i="9"/>
  <c r="S195" i="9"/>
  <c r="R195" i="9"/>
  <c r="Q195" i="9"/>
  <c r="O195" i="9"/>
  <c r="N195" i="9"/>
  <c r="M195" i="9"/>
  <c r="L195" i="9"/>
  <c r="K195" i="9"/>
  <c r="I195" i="9"/>
  <c r="H195" i="9"/>
  <c r="G195" i="9"/>
  <c r="F195" i="9"/>
  <c r="E195" i="9"/>
  <c r="V194" i="9"/>
  <c r="AB194" i="9" s="1"/>
  <c r="U194" i="9"/>
  <c r="T194" i="9"/>
  <c r="S194" i="9"/>
  <c r="R194" i="9"/>
  <c r="Q194" i="9"/>
  <c r="O194" i="9"/>
  <c r="N194" i="9"/>
  <c r="M194" i="9"/>
  <c r="L194" i="9"/>
  <c r="K194" i="9"/>
  <c r="I194" i="9"/>
  <c r="H194" i="9"/>
  <c r="G194" i="9"/>
  <c r="F194" i="9"/>
  <c r="E194" i="9"/>
  <c r="V193" i="9"/>
  <c r="W193" i="9" s="1"/>
  <c r="U193" i="9"/>
  <c r="T193" i="9"/>
  <c r="S193" i="9"/>
  <c r="R193" i="9"/>
  <c r="Q193" i="9"/>
  <c r="O193" i="9"/>
  <c r="N193" i="9"/>
  <c r="M193" i="9"/>
  <c r="L193" i="9"/>
  <c r="K193" i="9"/>
  <c r="I193" i="9"/>
  <c r="H193" i="9"/>
  <c r="G193" i="9"/>
  <c r="F193" i="9"/>
  <c r="E193" i="9"/>
  <c r="V192" i="9"/>
  <c r="U192" i="9"/>
  <c r="T192" i="9"/>
  <c r="S192" i="9"/>
  <c r="R192" i="9"/>
  <c r="Q192" i="9"/>
  <c r="O192" i="9"/>
  <c r="N192" i="9"/>
  <c r="M192" i="9"/>
  <c r="L192" i="9"/>
  <c r="K192" i="9"/>
  <c r="I192" i="9"/>
  <c r="H192" i="9"/>
  <c r="G192" i="9"/>
  <c r="F192" i="9"/>
  <c r="E192" i="9"/>
  <c r="V191" i="9"/>
  <c r="X191" i="9" s="1"/>
  <c r="U191" i="9"/>
  <c r="T191" i="9"/>
  <c r="S191" i="9"/>
  <c r="R191" i="9"/>
  <c r="Q191" i="9"/>
  <c r="O191" i="9"/>
  <c r="N191" i="9"/>
  <c r="M191" i="9"/>
  <c r="L191" i="9"/>
  <c r="K191" i="9"/>
  <c r="I191" i="9"/>
  <c r="H191" i="9"/>
  <c r="G191" i="9"/>
  <c r="F191" i="9"/>
  <c r="E191" i="9"/>
  <c r="V190" i="9"/>
  <c r="U190" i="9"/>
  <c r="T190" i="9"/>
  <c r="S190" i="9"/>
  <c r="R190" i="9"/>
  <c r="Q190" i="9"/>
  <c r="O190" i="9"/>
  <c r="N190" i="9"/>
  <c r="M190" i="9"/>
  <c r="L190" i="9"/>
  <c r="K190" i="9"/>
  <c r="I190" i="9"/>
  <c r="H190" i="9"/>
  <c r="G190" i="9"/>
  <c r="F190" i="9"/>
  <c r="E190" i="9"/>
  <c r="V189" i="9"/>
  <c r="U189" i="9"/>
  <c r="T189" i="9"/>
  <c r="S189" i="9"/>
  <c r="R189" i="9"/>
  <c r="Q189" i="9"/>
  <c r="O189" i="9"/>
  <c r="N189" i="9"/>
  <c r="M189" i="9"/>
  <c r="L189" i="9"/>
  <c r="K189" i="9"/>
  <c r="I189" i="9"/>
  <c r="H189" i="9"/>
  <c r="G189" i="9"/>
  <c r="F189" i="9"/>
  <c r="E189" i="9"/>
  <c r="V188" i="9"/>
  <c r="U188" i="9"/>
  <c r="T188" i="9"/>
  <c r="S188" i="9"/>
  <c r="R188" i="9"/>
  <c r="Q188" i="9"/>
  <c r="O188" i="9"/>
  <c r="N188" i="9"/>
  <c r="M188" i="9"/>
  <c r="L188" i="9"/>
  <c r="K188" i="9"/>
  <c r="I188" i="9"/>
  <c r="H188" i="9"/>
  <c r="G188" i="9"/>
  <c r="F188" i="9"/>
  <c r="E188" i="9"/>
  <c r="V187" i="9"/>
  <c r="U187" i="9"/>
  <c r="T187" i="9"/>
  <c r="S187" i="9"/>
  <c r="R187" i="9"/>
  <c r="Q187" i="9"/>
  <c r="O187" i="9"/>
  <c r="N187" i="9"/>
  <c r="M187" i="9"/>
  <c r="L187" i="9"/>
  <c r="K187" i="9"/>
  <c r="I187" i="9"/>
  <c r="H187" i="9"/>
  <c r="G187" i="9"/>
  <c r="F187" i="9"/>
  <c r="E187" i="9"/>
  <c r="V186" i="9"/>
  <c r="AA186" i="9" s="1"/>
  <c r="U186" i="9"/>
  <c r="T186" i="9"/>
  <c r="S186" i="9"/>
  <c r="R186" i="9"/>
  <c r="Q186" i="9"/>
  <c r="O186" i="9"/>
  <c r="N186" i="9"/>
  <c r="M186" i="9"/>
  <c r="L186" i="9"/>
  <c r="K186" i="9"/>
  <c r="I186" i="9"/>
  <c r="H186" i="9"/>
  <c r="G186" i="9"/>
  <c r="F186" i="9"/>
  <c r="E186" i="9"/>
  <c r="V185" i="9"/>
  <c r="W185" i="9" s="1"/>
  <c r="U185" i="9"/>
  <c r="T185" i="9"/>
  <c r="S185" i="9"/>
  <c r="R185" i="9"/>
  <c r="Q185" i="9"/>
  <c r="O185" i="9"/>
  <c r="N185" i="9"/>
  <c r="M185" i="9"/>
  <c r="L185" i="9"/>
  <c r="K185" i="9"/>
  <c r="I185" i="9"/>
  <c r="H185" i="9"/>
  <c r="G185" i="9"/>
  <c r="F185" i="9"/>
  <c r="E185" i="9"/>
  <c r="V184" i="9"/>
  <c r="U184" i="9"/>
  <c r="T184" i="9"/>
  <c r="S184" i="9"/>
  <c r="R184" i="9"/>
  <c r="Q184" i="9"/>
  <c r="O184" i="9"/>
  <c r="N184" i="9"/>
  <c r="M184" i="9"/>
  <c r="L184" i="9"/>
  <c r="K184" i="9"/>
  <c r="I184" i="9"/>
  <c r="H184" i="9"/>
  <c r="G184" i="9"/>
  <c r="F184" i="9"/>
  <c r="E184" i="9"/>
  <c r="V183" i="9"/>
  <c r="Y183" i="9" s="1"/>
  <c r="U183" i="9"/>
  <c r="T183" i="9"/>
  <c r="S183" i="9"/>
  <c r="R183" i="9"/>
  <c r="Q183" i="9"/>
  <c r="O183" i="9"/>
  <c r="N183" i="9"/>
  <c r="M183" i="9"/>
  <c r="L183" i="9"/>
  <c r="K183" i="9"/>
  <c r="I183" i="9"/>
  <c r="H183" i="9"/>
  <c r="G183" i="9"/>
  <c r="F183" i="9"/>
  <c r="E183" i="9"/>
  <c r="V182" i="9"/>
  <c r="AA182" i="9" s="1"/>
  <c r="U182" i="9"/>
  <c r="T182" i="9"/>
  <c r="S182" i="9"/>
  <c r="R182" i="9"/>
  <c r="Q182" i="9"/>
  <c r="O182" i="9"/>
  <c r="N182" i="9"/>
  <c r="M182" i="9"/>
  <c r="L182" i="9"/>
  <c r="K182" i="9"/>
  <c r="I182" i="9"/>
  <c r="H182" i="9"/>
  <c r="G182" i="9"/>
  <c r="F182" i="9"/>
  <c r="E182" i="9"/>
  <c r="V181" i="9"/>
  <c r="W181" i="9" s="1"/>
  <c r="U181" i="9"/>
  <c r="T181" i="9"/>
  <c r="S181" i="9"/>
  <c r="R181" i="9"/>
  <c r="Q181" i="9"/>
  <c r="O181" i="9"/>
  <c r="N181" i="9"/>
  <c r="M181" i="9"/>
  <c r="L181" i="9"/>
  <c r="K181" i="9"/>
  <c r="I181" i="9"/>
  <c r="H181" i="9"/>
  <c r="G181" i="9"/>
  <c r="F181" i="9"/>
  <c r="E181" i="9"/>
  <c r="V180" i="9"/>
  <c r="AB180" i="9" s="1"/>
  <c r="AG180" i="9" s="1"/>
  <c r="U180" i="9"/>
  <c r="T180" i="9"/>
  <c r="S180" i="9"/>
  <c r="R180" i="9"/>
  <c r="Q180" i="9"/>
  <c r="O180" i="9"/>
  <c r="N180" i="9"/>
  <c r="M180" i="9"/>
  <c r="L180" i="9"/>
  <c r="K180" i="9"/>
  <c r="I180" i="9"/>
  <c r="H180" i="9"/>
  <c r="G180" i="9"/>
  <c r="F180" i="9"/>
  <c r="E180" i="9"/>
  <c r="V179" i="9"/>
  <c r="AB179" i="9" s="1"/>
  <c r="U179" i="9"/>
  <c r="T179" i="9"/>
  <c r="S179" i="9"/>
  <c r="R179" i="9"/>
  <c r="Q179" i="9"/>
  <c r="O179" i="9"/>
  <c r="N179" i="9"/>
  <c r="M179" i="9"/>
  <c r="L179" i="9"/>
  <c r="K179" i="9"/>
  <c r="I179" i="9"/>
  <c r="H179" i="9"/>
  <c r="G179" i="9"/>
  <c r="F179" i="9"/>
  <c r="E179" i="9"/>
  <c r="V178" i="9"/>
  <c r="U178" i="9"/>
  <c r="T178" i="9"/>
  <c r="S178" i="9"/>
  <c r="R178" i="9"/>
  <c r="Q178" i="9"/>
  <c r="O178" i="9"/>
  <c r="N178" i="9"/>
  <c r="M178" i="9"/>
  <c r="L178" i="9"/>
  <c r="K178" i="9"/>
  <c r="I178" i="9"/>
  <c r="H178" i="9"/>
  <c r="G178" i="9"/>
  <c r="F178" i="9"/>
  <c r="E178" i="9"/>
  <c r="V177" i="9"/>
  <c r="AA177" i="9" s="1"/>
  <c r="U177" i="9"/>
  <c r="T177" i="9"/>
  <c r="S177" i="9"/>
  <c r="R177" i="9"/>
  <c r="Q177" i="9"/>
  <c r="O177" i="9"/>
  <c r="N177" i="9"/>
  <c r="M177" i="9"/>
  <c r="L177" i="9"/>
  <c r="K177" i="9"/>
  <c r="I177" i="9"/>
  <c r="H177" i="9"/>
  <c r="G177" i="9"/>
  <c r="F177" i="9"/>
  <c r="E177" i="9"/>
  <c r="V176" i="9"/>
  <c r="Y176" i="9" s="1"/>
  <c r="U176" i="9"/>
  <c r="T176" i="9"/>
  <c r="S176" i="9"/>
  <c r="R176" i="9"/>
  <c r="Q176" i="9"/>
  <c r="O176" i="9"/>
  <c r="N176" i="9"/>
  <c r="M176" i="9"/>
  <c r="L176" i="9"/>
  <c r="K176" i="9"/>
  <c r="I176" i="9"/>
  <c r="H176" i="9"/>
  <c r="G176" i="9"/>
  <c r="F176" i="9"/>
  <c r="E176" i="9"/>
  <c r="V175" i="9"/>
  <c r="U175" i="9"/>
  <c r="T175" i="9"/>
  <c r="S175" i="9"/>
  <c r="R175" i="9"/>
  <c r="Q175" i="9"/>
  <c r="O175" i="9"/>
  <c r="N175" i="9"/>
  <c r="M175" i="9"/>
  <c r="L175" i="9"/>
  <c r="K175" i="9"/>
  <c r="I175" i="9"/>
  <c r="H175" i="9"/>
  <c r="G175" i="9"/>
  <c r="F175" i="9"/>
  <c r="E175" i="9"/>
  <c r="V174" i="9"/>
  <c r="U174" i="9"/>
  <c r="T174" i="9"/>
  <c r="S174" i="9"/>
  <c r="R174" i="9"/>
  <c r="Q174" i="9"/>
  <c r="O174" i="9"/>
  <c r="N174" i="9"/>
  <c r="M174" i="9"/>
  <c r="L174" i="9"/>
  <c r="K174" i="9"/>
  <c r="I174" i="9"/>
  <c r="H174" i="9"/>
  <c r="G174" i="9"/>
  <c r="F174" i="9"/>
  <c r="E174" i="9"/>
  <c r="V173" i="9"/>
  <c r="X173" i="9" s="1"/>
  <c r="U173" i="9"/>
  <c r="T173" i="9"/>
  <c r="S173" i="9"/>
  <c r="R173" i="9"/>
  <c r="Q173" i="9"/>
  <c r="O173" i="9"/>
  <c r="N173" i="9"/>
  <c r="M173" i="9"/>
  <c r="L173" i="9"/>
  <c r="K173" i="9"/>
  <c r="I173" i="9"/>
  <c r="H173" i="9"/>
  <c r="G173" i="9"/>
  <c r="F173" i="9"/>
  <c r="E173" i="9"/>
  <c r="V172" i="9"/>
  <c r="U172" i="9"/>
  <c r="T172" i="9"/>
  <c r="S172" i="9"/>
  <c r="R172" i="9"/>
  <c r="Q172" i="9"/>
  <c r="O172" i="9"/>
  <c r="N172" i="9"/>
  <c r="M172" i="9"/>
  <c r="L172" i="9"/>
  <c r="K172" i="9"/>
  <c r="I172" i="9"/>
  <c r="H172" i="9"/>
  <c r="G172" i="9"/>
  <c r="F172" i="9"/>
  <c r="E172" i="9"/>
  <c r="V171" i="9"/>
  <c r="W171" i="9" s="1"/>
  <c r="U171" i="9"/>
  <c r="T171" i="9"/>
  <c r="S171" i="9"/>
  <c r="R171" i="9"/>
  <c r="Q171" i="9"/>
  <c r="O171" i="9"/>
  <c r="N171" i="9"/>
  <c r="M171" i="9"/>
  <c r="L171" i="9"/>
  <c r="K171" i="9"/>
  <c r="I171" i="9"/>
  <c r="H171" i="9"/>
  <c r="G171" i="9"/>
  <c r="F171" i="9"/>
  <c r="E171" i="9"/>
  <c r="V170" i="9"/>
  <c r="AB170" i="9" s="1"/>
  <c r="U170" i="9"/>
  <c r="T170" i="9"/>
  <c r="S170" i="9"/>
  <c r="R170" i="9"/>
  <c r="Q170" i="9"/>
  <c r="O170" i="9"/>
  <c r="N170" i="9"/>
  <c r="M170" i="9"/>
  <c r="L170" i="9"/>
  <c r="K170" i="9"/>
  <c r="I170" i="9"/>
  <c r="H170" i="9"/>
  <c r="G170" i="9"/>
  <c r="F170" i="9"/>
  <c r="E170" i="9"/>
  <c r="V169" i="9"/>
  <c r="AA169" i="9" s="1"/>
  <c r="U169" i="9"/>
  <c r="T169" i="9"/>
  <c r="S169" i="9"/>
  <c r="R169" i="9"/>
  <c r="Q169" i="9"/>
  <c r="O169" i="9"/>
  <c r="N169" i="9"/>
  <c r="M169" i="9"/>
  <c r="L169" i="9"/>
  <c r="K169" i="9"/>
  <c r="I169" i="9"/>
  <c r="H169" i="9"/>
  <c r="G169" i="9"/>
  <c r="F169" i="9"/>
  <c r="E169" i="9"/>
  <c r="V168" i="9"/>
  <c r="Z168" i="9" s="1"/>
  <c r="U168" i="9"/>
  <c r="T168" i="9"/>
  <c r="S168" i="9"/>
  <c r="R168" i="9"/>
  <c r="Q168" i="9"/>
  <c r="O168" i="9"/>
  <c r="N168" i="9"/>
  <c r="M168" i="9"/>
  <c r="L168" i="9"/>
  <c r="K168" i="9"/>
  <c r="I168" i="9"/>
  <c r="H168" i="9"/>
  <c r="G168" i="9"/>
  <c r="F168" i="9"/>
  <c r="E168" i="9"/>
  <c r="V167" i="9"/>
  <c r="U167" i="9"/>
  <c r="T167" i="9"/>
  <c r="S167" i="9"/>
  <c r="R167" i="9"/>
  <c r="Q167" i="9"/>
  <c r="O167" i="9"/>
  <c r="N167" i="9"/>
  <c r="M167" i="9"/>
  <c r="L167" i="9"/>
  <c r="K167" i="9"/>
  <c r="I167" i="9"/>
  <c r="H167" i="9"/>
  <c r="G167" i="9"/>
  <c r="F167" i="9"/>
  <c r="E167" i="9"/>
  <c r="V166" i="9"/>
  <c r="Z166" i="9" s="1"/>
  <c r="U166" i="9"/>
  <c r="T166" i="9"/>
  <c r="S166" i="9"/>
  <c r="R166" i="9"/>
  <c r="Q166" i="9"/>
  <c r="O166" i="9"/>
  <c r="N166" i="9"/>
  <c r="M166" i="9"/>
  <c r="L166" i="9"/>
  <c r="K166" i="9"/>
  <c r="I166" i="9"/>
  <c r="H166" i="9"/>
  <c r="G166" i="9"/>
  <c r="F166" i="9"/>
  <c r="E166" i="9"/>
  <c r="V165" i="9"/>
  <c r="U165" i="9"/>
  <c r="T165" i="9"/>
  <c r="S165" i="9"/>
  <c r="R165" i="9"/>
  <c r="Q165" i="9"/>
  <c r="O165" i="9"/>
  <c r="N165" i="9"/>
  <c r="M165" i="9"/>
  <c r="L165" i="9"/>
  <c r="K165" i="9"/>
  <c r="I165" i="9"/>
  <c r="H165" i="9"/>
  <c r="G165" i="9"/>
  <c r="F165" i="9"/>
  <c r="E165" i="9"/>
  <c r="V164" i="9"/>
  <c r="X164" i="9" s="1"/>
  <c r="U164" i="9"/>
  <c r="T164" i="9"/>
  <c r="S164" i="9"/>
  <c r="R164" i="9"/>
  <c r="Q164" i="9"/>
  <c r="O164" i="9"/>
  <c r="N164" i="9"/>
  <c r="M164" i="9"/>
  <c r="L164" i="9"/>
  <c r="K164" i="9"/>
  <c r="I164" i="9"/>
  <c r="H164" i="9"/>
  <c r="G164" i="9"/>
  <c r="F164" i="9"/>
  <c r="E164" i="9"/>
  <c r="V163" i="9"/>
  <c r="U163" i="9"/>
  <c r="T163" i="9"/>
  <c r="S163" i="9"/>
  <c r="R163" i="9"/>
  <c r="Q163" i="9"/>
  <c r="O163" i="9"/>
  <c r="N163" i="9"/>
  <c r="M163" i="9"/>
  <c r="L163" i="9"/>
  <c r="K163" i="9"/>
  <c r="I163" i="9"/>
  <c r="H163" i="9"/>
  <c r="G163" i="9"/>
  <c r="F163" i="9"/>
  <c r="E163" i="9"/>
  <c r="V162" i="9"/>
  <c r="W162" i="9" s="1"/>
  <c r="U162" i="9"/>
  <c r="T162" i="9"/>
  <c r="S162" i="9"/>
  <c r="R162" i="9"/>
  <c r="Q162" i="9"/>
  <c r="O162" i="9"/>
  <c r="N162" i="9"/>
  <c r="M162" i="9"/>
  <c r="L162" i="9"/>
  <c r="K162" i="9"/>
  <c r="I162" i="9"/>
  <c r="H162" i="9"/>
  <c r="G162" i="9"/>
  <c r="F162" i="9"/>
  <c r="E162" i="9"/>
  <c r="V161" i="9"/>
  <c r="AB161" i="9" s="1"/>
  <c r="U161" i="9"/>
  <c r="T161" i="9"/>
  <c r="S161" i="9"/>
  <c r="R161" i="9"/>
  <c r="Q161" i="9"/>
  <c r="O161" i="9"/>
  <c r="N161" i="9"/>
  <c r="M161" i="9"/>
  <c r="L161" i="9"/>
  <c r="K161" i="9"/>
  <c r="I161" i="9"/>
  <c r="H161" i="9"/>
  <c r="G161" i="9"/>
  <c r="F161" i="9"/>
  <c r="E161" i="9"/>
  <c r="V160" i="9"/>
  <c r="AA160" i="9" s="1"/>
  <c r="U160" i="9"/>
  <c r="T160" i="9"/>
  <c r="S160" i="9"/>
  <c r="R160" i="9"/>
  <c r="Q160" i="9"/>
  <c r="O160" i="9"/>
  <c r="N160" i="9"/>
  <c r="M160" i="9"/>
  <c r="L160" i="9"/>
  <c r="K160" i="9"/>
  <c r="I160" i="9"/>
  <c r="H160" i="9"/>
  <c r="G160" i="9"/>
  <c r="F160" i="9"/>
  <c r="E160" i="9"/>
  <c r="V159" i="9"/>
  <c r="X159" i="9" s="1"/>
  <c r="U159" i="9"/>
  <c r="T159" i="9"/>
  <c r="S159" i="9"/>
  <c r="R159" i="9"/>
  <c r="Q159" i="9"/>
  <c r="O159" i="9"/>
  <c r="N159" i="9"/>
  <c r="M159" i="9"/>
  <c r="L159" i="9"/>
  <c r="K159" i="9"/>
  <c r="I159" i="9"/>
  <c r="H159" i="9"/>
  <c r="G159" i="9"/>
  <c r="F159" i="9"/>
  <c r="E159" i="9"/>
  <c r="V158" i="9"/>
  <c r="Z158" i="9" s="1"/>
  <c r="U158" i="9"/>
  <c r="T158" i="9"/>
  <c r="S158" i="9"/>
  <c r="R158" i="9"/>
  <c r="Q158" i="9"/>
  <c r="O158" i="9"/>
  <c r="N158" i="9"/>
  <c r="M158" i="9"/>
  <c r="L158" i="9"/>
  <c r="K158" i="9"/>
  <c r="I158" i="9"/>
  <c r="H158" i="9"/>
  <c r="G158" i="9"/>
  <c r="F158" i="9"/>
  <c r="E158" i="9"/>
  <c r="V157" i="9"/>
  <c r="AA157" i="9" s="1"/>
  <c r="U157" i="9"/>
  <c r="T157" i="9"/>
  <c r="S157" i="9"/>
  <c r="R157" i="9"/>
  <c r="Q157" i="9"/>
  <c r="O157" i="9"/>
  <c r="N157" i="9"/>
  <c r="M157" i="9"/>
  <c r="L157" i="9"/>
  <c r="K157" i="9"/>
  <c r="I157" i="9"/>
  <c r="H157" i="9"/>
  <c r="G157" i="9"/>
  <c r="F157" i="9"/>
  <c r="E157" i="9"/>
  <c r="V156" i="9"/>
  <c r="AB156" i="9" s="1"/>
  <c r="AH156" i="9" s="1"/>
  <c r="U156" i="9"/>
  <c r="T156" i="9"/>
  <c r="S156" i="9"/>
  <c r="R156" i="9"/>
  <c r="Q156" i="9"/>
  <c r="O156" i="9"/>
  <c r="N156" i="9"/>
  <c r="M156" i="9"/>
  <c r="L156" i="9"/>
  <c r="K156" i="9"/>
  <c r="I156" i="9"/>
  <c r="H156" i="9"/>
  <c r="G156" i="9"/>
  <c r="F156" i="9"/>
  <c r="E156" i="9"/>
  <c r="V155" i="9"/>
  <c r="AB155" i="9" s="1"/>
  <c r="AD155" i="9" s="1"/>
  <c r="U155" i="9"/>
  <c r="T155" i="9"/>
  <c r="S155" i="9"/>
  <c r="R155" i="9"/>
  <c r="Q155" i="9"/>
  <c r="O155" i="9"/>
  <c r="N155" i="9"/>
  <c r="M155" i="9"/>
  <c r="L155" i="9"/>
  <c r="K155" i="9"/>
  <c r="I155" i="9"/>
  <c r="H155" i="9"/>
  <c r="G155" i="9"/>
  <c r="F155" i="9"/>
  <c r="E155" i="9"/>
  <c r="V154" i="9"/>
  <c r="Y154" i="9" s="1"/>
  <c r="U154" i="9"/>
  <c r="T154" i="9"/>
  <c r="S154" i="9"/>
  <c r="R154" i="9"/>
  <c r="Q154" i="9"/>
  <c r="O154" i="9"/>
  <c r="N154" i="9"/>
  <c r="M154" i="9"/>
  <c r="L154" i="9"/>
  <c r="K154" i="9"/>
  <c r="I154" i="9"/>
  <c r="H154" i="9"/>
  <c r="G154" i="9"/>
  <c r="F154" i="9"/>
  <c r="E154" i="9"/>
  <c r="V153" i="9"/>
  <c r="U153" i="9"/>
  <c r="T153" i="9"/>
  <c r="S153" i="9"/>
  <c r="R153" i="9"/>
  <c r="Q153" i="9"/>
  <c r="O153" i="9"/>
  <c r="N153" i="9"/>
  <c r="M153" i="9"/>
  <c r="L153" i="9"/>
  <c r="K153" i="9"/>
  <c r="I153" i="9"/>
  <c r="H153" i="9"/>
  <c r="G153" i="9"/>
  <c r="F153" i="9"/>
  <c r="E153" i="9"/>
  <c r="V152" i="9"/>
  <c r="U152" i="9"/>
  <c r="T152" i="9"/>
  <c r="S152" i="9"/>
  <c r="R152" i="9"/>
  <c r="Q152" i="9"/>
  <c r="O152" i="9"/>
  <c r="N152" i="9"/>
  <c r="M152" i="9"/>
  <c r="L152" i="9"/>
  <c r="K152" i="9"/>
  <c r="I152" i="9"/>
  <c r="H152" i="9"/>
  <c r="G152" i="9"/>
  <c r="F152" i="9"/>
  <c r="E152" i="9"/>
  <c r="V151" i="9"/>
  <c r="U151" i="9"/>
  <c r="T151" i="9"/>
  <c r="S151" i="9"/>
  <c r="R151" i="9"/>
  <c r="Q151" i="9"/>
  <c r="O151" i="9"/>
  <c r="N151" i="9"/>
  <c r="M151" i="9"/>
  <c r="L151" i="9"/>
  <c r="K151" i="9"/>
  <c r="I151" i="9"/>
  <c r="H151" i="9"/>
  <c r="G151" i="9"/>
  <c r="F151" i="9"/>
  <c r="E151" i="9"/>
  <c r="V150" i="9"/>
  <c r="X150" i="9" s="1"/>
  <c r="U150" i="9"/>
  <c r="T150" i="9"/>
  <c r="S150" i="9"/>
  <c r="R150" i="9"/>
  <c r="Q150" i="9"/>
  <c r="O150" i="9"/>
  <c r="N150" i="9"/>
  <c r="M150" i="9"/>
  <c r="L150" i="9"/>
  <c r="K150" i="9"/>
  <c r="I150" i="9"/>
  <c r="H150" i="9"/>
  <c r="G150" i="9"/>
  <c r="F150" i="9"/>
  <c r="E150" i="9"/>
  <c r="V149" i="9"/>
  <c r="Y149" i="9" s="1"/>
  <c r="U149" i="9"/>
  <c r="T149" i="9"/>
  <c r="S149" i="9"/>
  <c r="R149" i="9"/>
  <c r="Q149" i="9"/>
  <c r="O149" i="9"/>
  <c r="N149" i="9"/>
  <c r="M149" i="9"/>
  <c r="L149" i="9"/>
  <c r="K149" i="9"/>
  <c r="I149" i="9"/>
  <c r="H149" i="9"/>
  <c r="G149" i="9"/>
  <c r="F149" i="9"/>
  <c r="E149" i="9"/>
  <c r="V148" i="9"/>
  <c r="W148" i="9" s="1"/>
  <c r="U148" i="9"/>
  <c r="T148" i="9"/>
  <c r="S148" i="9"/>
  <c r="R148" i="9"/>
  <c r="Q148" i="9"/>
  <c r="O148" i="9"/>
  <c r="N148" i="9"/>
  <c r="M148" i="9"/>
  <c r="L148" i="9"/>
  <c r="K148" i="9"/>
  <c r="I148" i="9"/>
  <c r="H148" i="9"/>
  <c r="G148" i="9"/>
  <c r="F148" i="9"/>
  <c r="E148" i="9"/>
  <c r="V147" i="9"/>
  <c r="U147" i="9"/>
  <c r="T147" i="9"/>
  <c r="S147" i="9"/>
  <c r="R147" i="9"/>
  <c r="Q147" i="9"/>
  <c r="O147" i="9"/>
  <c r="N147" i="9"/>
  <c r="M147" i="9"/>
  <c r="L147" i="9"/>
  <c r="K147" i="9"/>
  <c r="I147" i="9"/>
  <c r="H147" i="9"/>
  <c r="G147" i="9"/>
  <c r="F147" i="9"/>
  <c r="E147" i="9"/>
  <c r="V146" i="9"/>
  <c r="AB146" i="9" s="1"/>
  <c r="U146" i="9"/>
  <c r="T146" i="9"/>
  <c r="S146" i="9"/>
  <c r="R146" i="9"/>
  <c r="Q146" i="9"/>
  <c r="O146" i="9"/>
  <c r="N146" i="9"/>
  <c r="M146" i="9"/>
  <c r="L146" i="9"/>
  <c r="K146" i="9"/>
  <c r="I146" i="9"/>
  <c r="H146" i="9"/>
  <c r="G146" i="9"/>
  <c r="F146" i="9"/>
  <c r="E146" i="9"/>
  <c r="V145" i="9"/>
  <c r="Z145" i="9" s="1"/>
  <c r="U145" i="9"/>
  <c r="T145" i="9"/>
  <c r="S145" i="9"/>
  <c r="R145" i="9"/>
  <c r="Q145" i="9"/>
  <c r="O145" i="9"/>
  <c r="N145" i="9"/>
  <c r="M145" i="9"/>
  <c r="L145" i="9"/>
  <c r="K145" i="9"/>
  <c r="I145" i="9"/>
  <c r="H145" i="9"/>
  <c r="G145" i="9"/>
  <c r="F145" i="9"/>
  <c r="E145" i="9"/>
  <c r="V144" i="9"/>
  <c r="W144" i="9" s="1"/>
  <c r="U144" i="9"/>
  <c r="T144" i="9"/>
  <c r="S144" i="9"/>
  <c r="R144" i="9"/>
  <c r="Q144" i="9"/>
  <c r="O144" i="9"/>
  <c r="N144" i="9"/>
  <c r="M144" i="9"/>
  <c r="L144" i="9"/>
  <c r="K144" i="9"/>
  <c r="I144" i="9"/>
  <c r="H144" i="9"/>
  <c r="G144" i="9"/>
  <c r="F144" i="9"/>
  <c r="E144" i="9"/>
  <c r="V142" i="9"/>
  <c r="X142" i="9" s="1"/>
  <c r="U142" i="9"/>
  <c r="T142" i="9"/>
  <c r="S142" i="9"/>
  <c r="R142" i="9"/>
  <c r="Q142" i="9"/>
  <c r="O142" i="9"/>
  <c r="N142" i="9"/>
  <c r="M142" i="9"/>
  <c r="L142" i="9"/>
  <c r="K142" i="9"/>
  <c r="I142" i="9"/>
  <c r="H142" i="9"/>
  <c r="G142" i="9"/>
  <c r="F142" i="9"/>
  <c r="E142" i="9"/>
  <c r="V141" i="9"/>
  <c r="U141" i="9"/>
  <c r="T141" i="9"/>
  <c r="S141" i="9"/>
  <c r="R141" i="9"/>
  <c r="Q141" i="9"/>
  <c r="O141" i="9"/>
  <c r="N141" i="9"/>
  <c r="M141" i="9"/>
  <c r="L141" i="9"/>
  <c r="K141" i="9"/>
  <c r="I141" i="9"/>
  <c r="H141" i="9"/>
  <c r="G141" i="9"/>
  <c r="F141" i="9"/>
  <c r="E141" i="9"/>
  <c r="V140" i="9"/>
  <c r="U140" i="9"/>
  <c r="T140" i="9"/>
  <c r="S140" i="9"/>
  <c r="R140" i="9"/>
  <c r="Q140" i="9"/>
  <c r="O140" i="9"/>
  <c r="N140" i="9"/>
  <c r="M140" i="9"/>
  <c r="L140" i="9"/>
  <c r="K140" i="9"/>
  <c r="I140" i="9"/>
  <c r="H140" i="9"/>
  <c r="G140" i="9"/>
  <c r="F140" i="9"/>
  <c r="E140" i="9"/>
  <c r="V139" i="9"/>
  <c r="U139" i="9"/>
  <c r="T139" i="9"/>
  <c r="S139" i="9"/>
  <c r="R139" i="9"/>
  <c r="Q139" i="9"/>
  <c r="O139" i="9"/>
  <c r="N139" i="9"/>
  <c r="M139" i="9"/>
  <c r="L139" i="9"/>
  <c r="K139" i="9"/>
  <c r="I139" i="9"/>
  <c r="H139" i="9"/>
  <c r="G139" i="9"/>
  <c r="F139" i="9"/>
  <c r="E139" i="9"/>
  <c r="V138" i="9"/>
  <c r="U138" i="9"/>
  <c r="T138" i="9"/>
  <c r="S138" i="9"/>
  <c r="R138" i="9"/>
  <c r="Q138" i="9"/>
  <c r="O138" i="9"/>
  <c r="N138" i="9"/>
  <c r="M138" i="9"/>
  <c r="L138" i="9"/>
  <c r="K138" i="9"/>
  <c r="I138" i="9"/>
  <c r="H138" i="9"/>
  <c r="G138" i="9"/>
  <c r="F138" i="9"/>
  <c r="E138" i="9"/>
  <c r="V137" i="9"/>
  <c r="W137" i="9" s="1"/>
  <c r="U137" i="9"/>
  <c r="T137" i="9"/>
  <c r="S137" i="9"/>
  <c r="R137" i="9"/>
  <c r="Q137" i="9"/>
  <c r="O137" i="9"/>
  <c r="N137" i="9"/>
  <c r="M137" i="9"/>
  <c r="L137" i="9"/>
  <c r="K137" i="9"/>
  <c r="I137" i="9"/>
  <c r="H137" i="9"/>
  <c r="G137" i="9"/>
  <c r="F137" i="9"/>
  <c r="E137" i="9"/>
  <c r="V136" i="9"/>
  <c r="U136" i="9"/>
  <c r="T136" i="9"/>
  <c r="S136" i="9"/>
  <c r="R136" i="9"/>
  <c r="Q136" i="9"/>
  <c r="O136" i="9"/>
  <c r="N136" i="9"/>
  <c r="M136" i="9"/>
  <c r="L136" i="9"/>
  <c r="K136" i="9"/>
  <c r="I136" i="9"/>
  <c r="H136" i="9"/>
  <c r="G136" i="9"/>
  <c r="F136" i="9"/>
  <c r="E136" i="9"/>
  <c r="V135" i="9"/>
  <c r="AB135" i="9" s="1"/>
  <c r="AC135" i="9" s="1"/>
  <c r="U135" i="9"/>
  <c r="T135" i="9"/>
  <c r="S135" i="9"/>
  <c r="R135" i="9"/>
  <c r="Q135" i="9"/>
  <c r="O135" i="9"/>
  <c r="N135" i="9"/>
  <c r="M135" i="9"/>
  <c r="L135" i="9"/>
  <c r="K135" i="9"/>
  <c r="I135" i="9"/>
  <c r="H135" i="9"/>
  <c r="G135" i="9"/>
  <c r="F135" i="9"/>
  <c r="E135" i="9"/>
  <c r="V134" i="9"/>
  <c r="W134" i="9" s="1"/>
  <c r="U134" i="9"/>
  <c r="T134" i="9"/>
  <c r="S134" i="9"/>
  <c r="R134" i="9"/>
  <c r="Q134" i="9"/>
  <c r="O134" i="9"/>
  <c r="N134" i="9"/>
  <c r="M134" i="9"/>
  <c r="L134" i="9"/>
  <c r="K134" i="9"/>
  <c r="I134" i="9"/>
  <c r="H134" i="9"/>
  <c r="G134" i="9"/>
  <c r="F134" i="9"/>
  <c r="E134" i="9"/>
  <c r="V133" i="9"/>
  <c r="X133" i="9" s="1"/>
  <c r="U133" i="9"/>
  <c r="T133" i="9"/>
  <c r="S133" i="9"/>
  <c r="R133" i="9"/>
  <c r="Q133" i="9"/>
  <c r="O133" i="9"/>
  <c r="N133" i="9"/>
  <c r="M133" i="9"/>
  <c r="L133" i="9"/>
  <c r="K133" i="9"/>
  <c r="I133" i="9"/>
  <c r="H133" i="9"/>
  <c r="G133" i="9"/>
  <c r="F133" i="9"/>
  <c r="E133" i="9"/>
  <c r="V132" i="9"/>
  <c r="U132" i="9"/>
  <c r="T132" i="9"/>
  <c r="S132" i="9"/>
  <c r="R132" i="9"/>
  <c r="Q132" i="9"/>
  <c r="O132" i="9"/>
  <c r="N132" i="9"/>
  <c r="M132" i="9"/>
  <c r="L132" i="9"/>
  <c r="K132" i="9"/>
  <c r="I132" i="9"/>
  <c r="H132" i="9"/>
  <c r="G132" i="9"/>
  <c r="F132" i="9"/>
  <c r="E132" i="9"/>
  <c r="V131" i="9"/>
  <c r="W131" i="9" s="1"/>
  <c r="U131" i="9"/>
  <c r="T131" i="9"/>
  <c r="S131" i="9"/>
  <c r="R131" i="9"/>
  <c r="Q131" i="9"/>
  <c r="O131" i="9"/>
  <c r="N131" i="9"/>
  <c r="M131" i="9"/>
  <c r="L131" i="9"/>
  <c r="K131" i="9"/>
  <c r="I131" i="9"/>
  <c r="H131" i="9"/>
  <c r="G131" i="9"/>
  <c r="F131" i="9"/>
  <c r="E131" i="9"/>
  <c r="V130" i="9"/>
  <c r="AA130" i="9" s="1"/>
  <c r="U130" i="9"/>
  <c r="T130" i="9"/>
  <c r="S130" i="9"/>
  <c r="R130" i="9"/>
  <c r="Q130" i="9"/>
  <c r="O130" i="9"/>
  <c r="N130" i="9"/>
  <c r="M130" i="9"/>
  <c r="L130" i="9"/>
  <c r="K130" i="9"/>
  <c r="I130" i="9"/>
  <c r="H130" i="9"/>
  <c r="G130" i="9"/>
  <c r="F130" i="9"/>
  <c r="E130" i="9"/>
  <c r="V129" i="9"/>
  <c r="AB129" i="9" s="1"/>
  <c r="AH129" i="9" s="1"/>
  <c r="AL129" i="9" s="1"/>
  <c r="U129" i="9"/>
  <c r="T129" i="9"/>
  <c r="S129" i="9"/>
  <c r="R129" i="9"/>
  <c r="Q129" i="9"/>
  <c r="O129" i="9"/>
  <c r="N129" i="9"/>
  <c r="M129" i="9"/>
  <c r="L129" i="9"/>
  <c r="K129" i="9"/>
  <c r="I129" i="9"/>
  <c r="H129" i="9"/>
  <c r="G129" i="9"/>
  <c r="F129" i="9"/>
  <c r="E129" i="9"/>
  <c r="V128" i="9"/>
  <c r="AB128" i="9" s="1"/>
  <c r="AH128" i="9" s="1"/>
  <c r="U128" i="9"/>
  <c r="T128" i="9"/>
  <c r="S128" i="9"/>
  <c r="R128" i="9"/>
  <c r="Q128" i="9"/>
  <c r="O128" i="9"/>
  <c r="N128" i="9"/>
  <c r="M128" i="9"/>
  <c r="L128" i="9"/>
  <c r="K128" i="9"/>
  <c r="I128" i="9"/>
  <c r="H128" i="9"/>
  <c r="G128" i="9"/>
  <c r="F128" i="9"/>
  <c r="E128" i="9"/>
  <c r="V127" i="9"/>
  <c r="AB127" i="9" s="1"/>
  <c r="AG127" i="9" s="1"/>
  <c r="U127" i="9"/>
  <c r="T127" i="9"/>
  <c r="S127" i="9"/>
  <c r="R127" i="9"/>
  <c r="Q127" i="9"/>
  <c r="O127" i="9"/>
  <c r="N127" i="9"/>
  <c r="M127" i="9"/>
  <c r="L127" i="9"/>
  <c r="K127" i="9"/>
  <c r="I127" i="9"/>
  <c r="H127" i="9"/>
  <c r="G127" i="9"/>
  <c r="F127" i="9"/>
  <c r="E127" i="9"/>
  <c r="V126" i="9"/>
  <c r="U126" i="9"/>
  <c r="T126" i="9"/>
  <c r="S126" i="9"/>
  <c r="R126" i="9"/>
  <c r="Q126" i="9"/>
  <c r="O126" i="9"/>
  <c r="N126" i="9"/>
  <c r="M126" i="9"/>
  <c r="L126" i="9"/>
  <c r="K126" i="9"/>
  <c r="I126" i="9"/>
  <c r="H126" i="9"/>
  <c r="G126" i="9"/>
  <c r="F126" i="9"/>
  <c r="E126" i="9"/>
  <c r="V125" i="9"/>
  <c r="U125" i="9"/>
  <c r="T125" i="9"/>
  <c r="S125" i="9"/>
  <c r="R125" i="9"/>
  <c r="Q125" i="9"/>
  <c r="O125" i="9"/>
  <c r="N125" i="9"/>
  <c r="M125" i="9"/>
  <c r="L125" i="9"/>
  <c r="K125" i="9"/>
  <c r="I125" i="9"/>
  <c r="H125" i="9"/>
  <c r="G125" i="9"/>
  <c r="F125" i="9"/>
  <c r="E125" i="9"/>
  <c r="V124" i="9"/>
  <c r="Z124" i="9" s="1"/>
  <c r="U124" i="9"/>
  <c r="T124" i="9"/>
  <c r="S124" i="9"/>
  <c r="R124" i="9"/>
  <c r="Q124" i="9"/>
  <c r="O124" i="9"/>
  <c r="N124" i="9"/>
  <c r="M124" i="9"/>
  <c r="L124" i="9"/>
  <c r="K124" i="9"/>
  <c r="I124" i="9"/>
  <c r="H124" i="9"/>
  <c r="G124" i="9"/>
  <c r="F124" i="9"/>
  <c r="E124" i="9"/>
  <c r="V123" i="9"/>
  <c r="AB123" i="9" s="1"/>
  <c r="U123" i="9"/>
  <c r="T123" i="9"/>
  <c r="S123" i="9"/>
  <c r="R123" i="9"/>
  <c r="Q123" i="9"/>
  <c r="O123" i="9"/>
  <c r="N123" i="9"/>
  <c r="M123" i="9"/>
  <c r="L123" i="9"/>
  <c r="K123" i="9"/>
  <c r="I123" i="9"/>
  <c r="H123" i="9"/>
  <c r="G123" i="9"/>
  <c r="F123" i="9"/>
  <c r="E123" i="9"/>
  <c r="V122" i="9"/>
  <c r="U122" i="9"/>
  <c r="T122" i="9"/>
  <c r="S122" i="9"/>
  <c r="R122" i="9"/>
  <c r="Q122" i="9"/>
  <c r="O122" i="9"/>
  <c r="N122" i="9"/>
  <c r="M122" i="9"/>
  <c r="L122" i="9"/>
  <c r="K122" i="9"/>
  <c r="I122" i="9"/>
  <c r="H122" i="9"/>
  <c r="G122" i="9"/>
  <c r="F122" i="9"/>
  <c r="E122" i="9"/>
  <c r="V121" i="9"/>
  <c r="W121" i="9" s="1"/>
  <c r="U121" i="9"/>
  <c r="T121" i="9"/>
  <c r="S121" i="9"/>
  <c r="R121" i="9"/>
  <c r="Q121" i="9"/>
  <c r="O121" i="9"/>
  <c r="N121" i="9"/>
  <c r="M121" i="9"/>
  <c r="L121" i="9"/>
  <c r="K121" i="9"/>
  <c r="I121" i="9"/>
  <c r="H121" i="9"/>
  <c r="G121" i="9"/>
  <c r="F121" i="9"/>
  <c r="E121" i="9"/>
  <c r="V120" i="9"/>
  <c r="W120" i="9" s="1"/>
  <c r="U120" i="9"/>
  <c r="T120" i="9"/>
  <c r="S120" i="9"/>
  <c r="R120" i="9"/>
  <c r="Q120" i="9"/>
  <c r="O120" i="9"/>
  <c r="N120" i="9"/>
  <c r="M120" i="9"/>
  <c r="L120" i="9"/>
  <c r="K120" i="9"/>
  <c r="I120" i="9"/>
  <c r="H120" i="9"/>
  <c r="G120" i="9"/>
  <c r="F120" i="9"/>
  <c r="E120" i="9"/>
  <c r="V119" i="9"/>
  <c r="AA119" i="9" s="1"/>
  <c r="U119" i="9"/>
  <c r="T119" i="9"/>
  <c r="S119" i="9"/>
  <c r="R119" i="9"/>
  <c r="Q119" i="9"/>
  <c r="O119" i="9"/>
  <c r="N119" i="9"/>
  <c r="M119" i="9"/>
  <c r="L119" i="9"/>
  <c r="K119" i="9"/>
  <c r="I119" i="9"/>
  <c r="H119" i="9"/>
  <c r="G119" i="9"/>
  <c r="F119" i="9"/>
  <c r="E119" i="9"/>
  <c r="V118" i="9"/>
  <c r="AB118" i="9" s="1"/>
  <c r="AC118" i="9" s="1"/>
  <c r="U118" i="9"/>
  <c r="T118" i="9"/>
  <c r="S118" i="9"/>
  <c r="R118" i="9"/>
  <c r="Q118" i="9"/>
  <c r="O118" i="9"/>
  <c r="N118" i="9"/>
  <c r="M118" i="9"/>
  <c r="L118" i="9"/>
  <c r="K118" i="9"/>
  <c r="I118" i="9"/>
  <c r="H118" i="9"/>
  <c r="G118" i="9"/>
  <c r="F118" i="9"/>
  <c r="E118" i="9"/>
  <c r="V117" i="9"/>
  <c r="AA117" i="9" s="1"/>
  <c r="U117" i="9"/>
  <c r="T117" i="9"/>
  <c r="S117" i="9"/>
  <c r="R117" i="9"/>
  <c r="Q117" i="9"/>
  <c r="O117" i="9"/>
  <c r="N117" i="9"/>
  <c r="M117" i="9"/>
  <c r="L117" i="9"/>
  <c r="K117" i="9"/>
  <c r="I117" i="9"/>
  <c r="H117" i="9"/>
  <c r="G117" i="9"/>
  <c r="F117" i="9"/>
  <c r="E117" i="9"/>
  <c r="V116" i="9"/>
  <c r="U116" i="9"/>
  <c r="T116" i="9"/>
  <c r="S116" i="9"/>
  <c r="R116" i="9"/>
  <c r="Q116" i="9"/>
  <c r="O116" i="9"/>
  <c r="N116" i="9"/>
  <c r="M116" i="9"/>
  <c r="L116" i="9"/>
  <c r="K116" i="9"/>
  <c r="I116" i="9"/>
  <c r="H116" i="9"/>
  <c r="G116" i="9"/>
  <c r="F116" i="9"/>
  <c r="E116" i="9"/>
  <c r="V115" i="9"/>
  <c r="AB115" i="9" s="1"/>
  <c r="AF115" i="9" s="1"/>
  <c r="U115" i="9"/>
  <c r="T115" i="9"/>
  <c r="S115" i="9"/>
  <c r="R115" i="9"/>
  <c r="Q115" i="9"/>
  <c r="O115" i="9"/>
  <c r="N115" i="9"/>
  <c r="M115" i="9"/>
  <c r="L115" i="9"/>
  <c r="K115" i="9"/>
  <c r="I115" i="9"/>
  <c r="H115" i="9"/>
  <c r="G115" i="9"/>
  <c r="F115" i="9"/>
  <c r="E115" i="9"/>
  <c r="V114" i="9"/>
  <c r="Y114" i="9" s="1"/>
  <c r="U114" i="9"/>
  <c r="T114" i="9"/>
  <c r="S114" i="9"/>
  <c r="R114" i="9"/>
  <c r="Q114" i="9"/>
  <c r="O114" i="9"/>
  <c r="N114" i="9"/>
  <c r="M114" i="9"/>
  <c r="L114" i="9"/>
  <c r="K114" i="9"/>
  <c r="I114" i="9"/>
  <c r="H114" i="9"/>
  <c r="G114" i="9"/>
  <c r="F114" i="9"/>
  <c r="E114" i="9"/>
  <c r="V113" i="9"/>
  <c r="AB113" i="9" s="1"/>
  <c r="AC113" i="9" s="1"/>
  <c r="U113" i="9"/>
  <c r="T113" i="9"/>
  <c r="S113" i="9"/>
  <c r="R113" i="9"/>
  <c r="Q113" i="9"/>
  <c r="O113" i="9"/>
  <c r="N113" i="9"/>
  <c r="M113" i="9"/>
  <c r="L113" i="9"/>
  <c r="K113" i="9"/>
  <c r="I113" i="9"/>
  <c r="H113" i="9"/>
  <c r="G113" i="9"/>
  <c r="F113" i="9"/>
  <c r="E113" i="9"/>
  <c r="V112" i="9"/>
  <c r="W112" i="9" s="1"/>
  <c r="U112" i="9"/>
  <c r="T112" i="9"/>
  <c r="S112" i="9"/>
  <c r="R112" i="9"/>
  <c r="Q112" i="9"/>
  <c r="O112" i="9"/>
  <c r="N112" i="9"/>
  <c r="M112" i="9"/>
  <c r="L112" i="9"/>
  <c r="K112" i="9"/>
  <c r="I112" i="9"/>
  <c r="H112" i="9"/>
  <c r="G112" i="9"/>
  <c r="F112" i="9"/>
  <c r="E112" i="9"/>
  <c r="V111" i="9"/>
  <c r="U111" i="9"/>
  <c r="T111" i="9"/>
  <c r="S111" i="9"/>
  <c r="R111" i="9"/>
  <c r="Q111" i="9"/>
  <c r="O111" i="9"/>
  <c r="N111" i="9"/>
  <c r="M111" i="9"/>
  <c r="L111" i="9"/>
  <c r="K111" i="9"/>
  <c r="I111" i="9"/>
  <c r="H111" i="9"/>
  <c r="G111" i="9"/>
  <c r="F111" i="9"/>
  <c r="E111" i="9"/>
  <c r="V110" i="9"/>
  <c r="AA110" i="9" s="1"/>
  <c r="U110" i="9"/>
  <c r="T110" i="9"/>
  <c r="S110" i="9"/>
  <c r="R110" i="9"/>
  <c r="Q110" i="9"/>
  <c r="O110" i="9"/>
  <c r="N110" i="9"/>
  <c r="M110" i="9"/>
  <c r="L110" i="9"/>
  <c r="K110" i="9"/>
  <c r="I110" i="9"/>
  <c r="H110" i="9"/>
  <c r="G110" i="9"/>
  <c r="F110" i="9"/>
  <c r="E110" i="9"/>
  <c r="V109" i="9"/>
  <c r="Z109" i="9" s="1"/>
  <c r="U109" i="9"/>
  <c r="T109" i="9"/>
  <c r="S109" i="9"/>
  <c r="R109" i="9"/>
  <c r="Q109" i="9"/>
  <c r="O109" i="9"/>
  <c r="N109" i="9"/>
  <c r="M109" i="9"/>
  <c r="L109" i="9"/>
  <c r="K109" i="9"/>
  <c r="I109" i="9"/>
  <c r="H109" i="9"/>
  <c r="G109" i="9"/>
  <c r="F109" i="9"/>
  <c r="E109" i="9"/>
  <c r="V108" i="9"/>
  <c r="U108" i="9"/>
  <c r="T108" i="9"/>
  <c r="S108" i="9"/>
  <c r="R108" i="9"/>
  <c r="Q108" i="9"/>
  <c r="O108" i="9"/>
  <c r="N108" i="9"/>
  <c r="M108" i="9"/>
  <c r="L108" i="9"/>
  <c r="K108" i="9"/>
  <c r="I108" i="9"/>
  <c r="H108" i="9"/>
  <c r="G108" i="9"/>
  <c r="F108" i="9"/>
  <c r="E108" i="9"/>
  <c r="V107" i="9"/>
  <c r="U107" i="9"/>
  <c r="T107" i="9"/>
  <c r="S107" i="9"/>
  <c r="R107" i="9"/>
  <c r="Q107" i="9"/>
  <c r="O107" i="9"/>
  <c r="N107" i="9"/>
  <c r="M107" i="9"/>
  <c r="L107" i="9"/>
  <c r="K107" i="9"/>
  <c r="I107" i="9"/>
  <c r="H107" i="9"/>
  <c r="G107" i="9"/>
  <c r="F107" i="9"/>
  <c r="E107" i="9"/>
  <c r="V106" i="9"/>
  <c r="W106" i="9" s="1"/>
  <c r="U106" i="9"/>
  <c r="T106" i="9"/>
  <c r="S106" i="9"/>
  <c r="R106" i="9"/>
  <c r="Q106" i="9"/>
  <c r="O106" i="9"/>
  <c r="N106" i="9"/>
  <c r="M106" i="9"/>
  <c r="L106" i="9"/>
  <c r="K106" i="9"/>
  <c r="I106" i="9"/>
  <c r="H106" i="9"/>
  <c r="G106" i="9"/>
  <c r="F106" i="9"/>
  <c r="E106" i="9"/>
  <c r="V105" i="9"/>
  <c r="AB105" i="9" s="1"/>
  <c r="U105" i="9"/>
  <c r="T105" i="9"/>
  <c r="S105" i="9"/>
  <c r="R105" i="9"/>
  <c r="Q105" i="9"/>
  <c r="O105" i="9"/>
  <c r="N105" i="9"/>
  <c r="M105" i="9"/>
  <c r="L105" i="9"/>
  <c r="K105" i="9"/>
  <c r="I105" i="9"/>
  <c r="H105" i="9"/>
  <c r="G105" i="9"/>
  <c r="F105" i="9"/>
  <c r="E105" i="9"/>
  <c r="V104" i="9"/>
  <c r="Y104" i="9" s="1"/>
  <c r="U104" i="9"/>
  <c r="T104" i="9"/>
  <c r="S104" i="9"/>
  <c r="R104" i="9"/>
  <c r="Q104" i="9"/>
  <c r="O104" i="9"/>
  <c r="N104" i="9"/>
  <c r="M104" i="9"/>
  <c r="L104" i="9"/>
  <c r="K104" i="9"/>
  <c r="I104" i="9"/>
  <c r="H104" i="9"/>
  <c r="G104" i="9"/>
  <c r="F104" i="9"/>
  <c r="E104" i="9"/>
  <c r="V103" i="9"/>
  <c r="AB103" i="9" s="1"/>
  <c r="AF103" i="9" s="1"/>
  <c r="U103" i="9"/>
  <c r="T103" i="9"/>
  <c r="S103" i="9"/>
  <c r="R103" i="9"/>
  <c r="Q103" i="9"/>
  <c r="O103" i="9"/>
  <c r="N103" i="9"/>
  <c r="M103" i="9"/>
  <c r="L103" i="9"/>
  <c r="K103" i="9"/>
  <c r="I103" i="9"/>
  <c r="H103" i="9"/>
  <c r="G103" i="9"/>
  <c r="F103" i="9"/>
  <c r="E103" i="9"/>
  <c r="V102" i="9"/>
  <c r="AA102" i="9" s="1"/>
  <c r="U102" i="9"/>
  <c r="T102" i="9"/>
  <c r="S102" i="9"/>
  <c r="R102" i="9"/>
  <c r="Q102" i="9"/>
  <c r="O102" i="9"/>
  <c r="N102" i="9"/>
  <c r="M102" i="9"/>
  <c r="L102" i="9"/>
  <c r="K102" i="9"/>
  <c r="I102" i="9"/>
  <c r="H102" i="9"/>
  <c r="G102" i="9"/>
  <c r="F102" i="9"/>
  <c r="E102" i="9"/>
  <c r="V101" i="9"/>
  <c r="U101" i="9"/>
  <c r="T101" i="9"/>
  <c r="S101" i="9"/>
  <c r="R101" i="9"/>
  <c r="Q101" i="9"/>
  <c r="O101" i="9"/>
  <c r="N101" i="9"/>
  <c r="M101" i="9"/>
  <c r="L101" i="9"/>
  <c r="K101" i="9"/>
  <c r="I101" i="9"/>
  <c r="H101" i="9"/>
  <c r="G101" i="9"/>
  <c r="F101" i="9"/>
  <c r="E101" i="9"/>
  <c r="V100" i="9"/>
  <c r="U100" i="9"/>
  <c r="T100" i="9"/>
  <c r="S100" i="9"/>
  <c r="R100" i="9"/>
  <c r="Q100" i="9"/>
  <c r="O100" i="9"/>
  <c r="N100" i="9"/>
  <c r="M100" i="9"/>
  <c r="L100" i="9"/>
  <c r="K100" i="9"/>
  <c r="I100" i="9"/>
  <c r="H100" i="9"/>
  <c r="G100" i="9"/>
  <c r="F100" i="9"/>
  <c r="E100" i="9"/>
  <c r="V99" i="9"/>
  <c r="X99" i="9" s="1"/>
  <c r="U99" i="9"/>
  <c r="T99" i="9"/>
  <c r="S99" i="9"/>
  <c r="R99" i="9"/>
  <c r="Q99" i="9"/>
  <c r="O99" i="9"/>
  <c r="N99" i="9"/>
  <c r="M99" i="9"/>
  <c r="L99" i="9"/>
  <c r="K99" i="9"/>
  <c r="I99" i="9"/>
  <c r="H99" i="9"/>
  <c r="G99" i="9"/>
  <c r="F99" i="9"/>
  <c r="E99" i="9"/>
  <c r="V98" i="9"/>
  <c r="AB98" i="9" s="1"/>
  <c r="U98" i="9"/>
  <c r="T98" i="9"/>
  <c r="S98" i="9"/>
  <c r="R98" i="9"/>
  <c r="Q98" i="9"/>
  <c r="O98" i="9"/>
  <c r="N98" i="9"/>
  <c r="M98" i="9"/>
  <c r="L98" i="9"/>
  <c r="K98" i="9"/>
  <c r="I98" i="9"/>
  <c r="H98" i="9"/>
  <c r="G98" i="9"/>
  <c r="F98" i="9"/>
  <c r="E98" i="9"/>
  <c r="V97" i="9"/>
  <c r="AB97" i="9" s="1"/>
  <c r="U97" i="9"/>
  <c r="T97" i="9"/>
  <c r="S97" i="9"/>
  <c r="R97" i="9"/>
  <c r="Q97" i="9"/>
  <c r="O97" i="9"/>
  <c r="N97" i="9"/>
  <c r="M97" i="9"/>
  <c r="L97" i="9"/>
  <c r="K97" i="9"/>
  <c r="I97" i="9"/>
  <c r="H97" i="9"/>
  <c r="G97" i="9"/>
  <c r="F97" i="9"/>
  <c r="E97" i="9"/>
  <c r="V96" i="9"/>
  <c r="U96" i="9"/>
  <c r="T96" i="9"/>
  <c r="S96" i="9"/>
  <c r="R96" i="9"/>
  <c r="Q96" i="9"/>
  <c r="O96" i="9"/>
  <c r="N96" i="9"/>
  <c r="M96" i="9"/>
  <c r="L96" i="9"/>
  <c r="K96" i="9"/>
  <c r="I96" i="9"/>
  <c r="H96" i="9"/>
  <c r="G96" i="9"/>
  <c r="F96" i="9"/>
  <c r="E96" i="9"/>
  <c r="V95" i="9"/>
  <c r="U95" i="9"/>
  <c r="T95" i="9"/>
  <c r="S95" i="9"/>
  <c r="R95" i="9"/>
  <c r="Q95" i="9"/>
  <c r="O95" i="9"/>
  <c r="N95" i="9"/>
  <c r="M95" i="9"/>
  <c r="L95" i="9"/>
  <c r="K95" i="9"/>
  <c r="I95" i="9"/>
  <c r="H95" i="9"/>
  <c r="G95" i="9"/>
  <c r="F95" i="9"/>
  <c r="E95" i="9"/>
  <c r="V94" i="9"/>
  <c r="W94" i="9" s="1"/>
  <c r="U94" i="9"/>
  <c r="T94" i="9"/>
  <c r="S94" i="9"/>
  <c r="R94" i="9"/>
  <c r="Q94" i="9"/>
  <c r="O94" i="9"/>
  <c r="N94" i="9"/>
  <c r="M94" i="9"/>
  <c r="L94" i="9"/>
  <c r="K94" i="9"/>
  <c r="I94" i="9"/>
  <c r="H94" i="9"/>
  <c r="G94" i="9"/>
  <c r="F94" i="9"/>
  <c r="E94" i="9"/>
  <c r="V93" i="9"/>
  <c r="U93" i="9"/>
  <c r="T93" i="9"/>
  <c r="S93" i="9"/>
  <c r="R93" i="9"/>
  <c r="Q93" i="9"/>
  <c r="O93" i="9"/>
  <c r="N93" i="9"/>
  <c r="M93" i="9"/>
  <c r="L93" i="9"/>
  <c r="K93" i="9"/>
  <c r="I93" i="9"/>
  <c r="H93" i="9"/>
  <c r="G93" i="9"/>
  <c r="F93" i="9"/>
  <c r="E93" i="9"/>
  <c r="V92" i="9"/>
  <c r="U92" i="9"/>
  <c r="T92" i="9"/>
  <c r="S92" i="9"/>
  <c r="R92" i="9"/>
  <c r="Q92" i="9"/>
  <c r="O92" i="9"/>
  <c r="N92" i="9"/>
  <c r="M92" i="9"/>
  <c r="L92" i="9"/>
  <c r="K92" i="9"/>
  <c r="I92" i="9"/>
  <c r="H92" i="9"/>
  <c r="G92" i="9"/>
  <c r="F92" i="9"/>
  <c r="E92" i="9"/>
  <c r="V91" i="9"/>
  <c r="Y91" i="9" s="1"/>
  <c r="U91" i="9"/>
  <c r="T91" i="9"/>
  <c r="S91" i="9"/>
  <c r="R91" i="9"/>
  <c r="Q91" i="9"/>
  <c r="O91" i="9"/>
  <c r="N91" i="9"/>
  <c r="M91" i="9"/>
  <c r="L91" i="9"/>
  <c r="K91" i="9"/>
  <c r="I91" i="9"/>
  <c r="H91" i="9"/>
  <c r="G91" i="9"/>
  <c r="F91" i="9"/>
  <c r="E91" i="9"/>
  <c r="V90" i="9"/>
  <c r="AB90" i="9" s="1"/>
  <c r="AD90" i="9" s="1"/>
  <c r="U90" i="9"/>
  <c r="T90" i="9"/>
  <c r="S90" i="9"/>
  <c r="R90" i="9"/>
  <c r="Q90" i="9"/>
  <c r="O90" i="9"/>
  <c r="N90" i="9"/>
  <c r="M90" i="9"/>
  <c r="L90" i="9"/>
  <c r="K90" i="9"/>
  <c r="I90" i="9"/>
  <c r="H90" i="9"/>
  <c r="G90" i="9"/>
  <c r="F90" i="9"/>
  <c r="E90" i="9"/>
  <c r="V89" i="9"/>
  <c r="Z89" i="9" s="1"/>
  <c r="U89" i="9"/>
  <c r="T89" i="9"/>
  <c r="S89" i="9"/>
  <c r="R89" i="9"/>
  <c r="Q89" i="9"/>
  <c r="O89" i="9"/>
  <c r="N89" i="9"/>
  <c r="M89" i="9"/>
  <c r="L89" i="9"/>
  <c r="K89" i="9"/>
  <c r="I89" i="9"/>
  <c r="H89" i="9"/>
  <c r="G89" i="9"/>
  <c r="F89" i="9"/>
  <c r="E89" i="9"/>
  <c r="V88" i="9"/>
  <c r="U88" i="9"/>
  <c r="T88" i="9"/>
  <c r="S88" i="9"/>
  <c r="R88" i="9"/>
  <c r="Q88" i="9"/>
  <c r="O88" i="9"/>
  <c r="N88" i="9"/>
  <c r="M88" i="9"/>
  <c r="L88" i="9"/>
  <c r="K88" i="9"/>
  <c r="I88" i="9"/>
  <c r="H88" i="9"/>
  <c r="G88" i="9"/>
  <c r="F88" i="9"/>
  <c r="E88" i="9"/>
  <c r="V87" i="9"/>
  <c r="W87" i="9" s="1"/>
  <c r="U87" i="9"/>
  <c r="T87" i="9"/>
  <c r="S87" i="9"/>
  <c r="R87" i="9"/>
  <c r="Q87" i="9"/>
  <c r="O87" i="9"/>
  <c r="N87" i="9"/>
  <c r="M87" i="9"/>
  <c r="L87" i="9"/>
  <c r="K87" i="9"/>
  <c r="I87" i="9"/>
  <c r="H87" i="9"/>
  <c r="G87" i="9"/>
  <c r="F87" i="9"/>
  <c r="E87" i="9"/>
  <c r="V86" i="9"/>
  <c r="Z86" i="9" s="1"/>
  <c r="U86" i="9"/>
  <c r="T86" i="9"/>
  <c r="S86" i="9"/>
  <c r="R86" i="9"/>
  <c r="Q86" i="9"/>
  <c r="O86" i="9"/>
  <c r="N86" i="9"/>
  <c r="M86" i="9"/>
  <c r="L86" i="9"/>
  <c r="K86" i="9"/>
  <c r="I86" i="9"/>
  <c r="H86" i="9"/>
  <c r="G86" i="9"/>
  <c r="F86" i="9"/>
  <c r="E86" i="9"/>
  <c r="V85" i="9"/>
  <c r="U85" i="9"/>
  <c r="T85" i="9"/>
  <c r="S85" i="9"/>
  <c r="R85" i="9"/>
  <c r="Q85" i="9"/>
  <c r="O85" i="9"/>
  <c r="N85" i="9"/>
  <c r="M85" i="9"/>
  <c r="L85" i="9"/>
  <c r="K85" i="9"/>
  <c r="I85" i="9"/>
  <c r="H85" i="9"/>
  <c r="G85" i="9"/>
  <c r="F85" i="9"/>
  <c r="E85" i="9"/>
  <c r="V84" i="9"/>
  <c r="Y84" i="9" s="1"/>
  <c r="U84" i="9"/>
  <c r="T84" i="9"/>
  <c r="S84" i="9"/>
  <c r="R84" i="9"/>
  <c r="Q84" i="9"/>
  <c r="O84" i="9"/>
  <c r="N84" i="9"/>
  <c r="M84" i="9"/>
  <c r="L84" i="9"/>
  <c r="K84" i="9"/>
  <c r="I84" i="9"/>
  <c r="H84" i="9"/>
  <c r="G84" i="9"/>
  <c r="F84" i="9"/>
  <c r="E84" i="9"/>
  <c r="V83" i="9"/>
  <c r="U83" i="9"/>
  <c r="T83" i="9"/>
  <c r="S83" i="9"/>
  <c r="R83" i="9"/>
  <c r="Q83" i="9"/>
  <c r="O83" i="9"/>
  <c r="N83" i="9"/>
  <c r="M83" i="9"/>
  <c r="L83" i="9"/>
  <c r="K83" i="9"/>
  <c r="I83" i="9"/>
  <c r="H83" i="9"/>
  <c r="G83" i="9"/>
  <c r="F83" i="9"/>
  <c r="E83" i="9"/>
  <c r="V82" i="9"/>
  <c r="W82" i="9" s="1"/>
  <c r="U82" i="9"/>
  <c r="T82" i="9"/>
  <c r="S82" i="9"/>
  <c r="R82" i="9"/>
  <c r="Q82" i="9"/>
  <c r="O82" i="9"/>
  <c r="N82" i="9"/>
  <c r="M82" i="9"/>
  <c r="L82" i="9"/>
  <c r="K82" i="9"/>
  <c r="I82" i="9"/>
  <c r="H82" i="9"/>
  <c r="G82" i="9"/>
  <c r="F82" i="9"/>
  <c r="E82" i="9"/>
  <c r="V81" i="9"/>
  <c r="AB81" i="9" s="1"/>
  <c r="U81" i="9"/>
  <c r="T81" i="9"/>
  <c r="S81" i="9"/>
  <c r="R81" i="9"/>
  <c r="Q81" i="9"/>
  <c r="O81" i="9"/>
  <c r="N81" i="9"/>
  <c r="M81" i="9"/>
  <c r="L81" i="9"/>
  <c r="K81" i="9"/>
  <c r="I81" i="9"/>
  <c r="H81" i="9"/>
  <c r="G81" i="9"/>
  <c r="F81" i="9"/>
  <c r="E81" i="9"/>
  <c r="V80" i="9"/>
  <c r="AB80" i="9" s="1"/>
  <c r="AC80" i="9" s="1"/>
  <c r="U80" i="9"/>
  <c r="T80" i="9"/>
  <c r="S80" i="9"/>
  <c r="R80" i="9"/>
  <c r="Q80" i="9"/>
  <c r="O80" i="9"/>
  <c r="N80" i="9"/>
  <c r="M80" i="9"/>
  <c r="L80" i="9"/>
  <c r="K80" i="9"/>
  <c r="I80" i="9"/>
  <c r="H80" i="9"/>
  <c r="G80" i="9"/>
  <c r="F80" i="9"/>
  <c r="E80" i="9"/>
  <c r="V79" i="9"/>
  <c r="Z79" i="9" s="1"/>
  <c r="U79" i="9"/>
  <c r="T79" i="9"/>
  <c r="S79" i="9"/>
  <c r="R79" i="9"/>
  <c r="Q79" i="9"/>
  <c r="O79" i="9"/>
  <c r="N79" i="9"/>
  <c r="M79" i="9"/>
  <c r="L79" i="9"/>
  <c r="K79" i="9"/>
  <c r="I79" i="9"/>
  <c r="H79" i="9"/>
  <c r="G79" i="9"/>
  <c r="F79" i="9"/>
  <c r="E79" i="9"/>
  <c r="V78" i="9"/>
  <c r="U78" i="9"/>
  <c r="T78" i="9"/>
  <c r="S78" i="9"/>
  <c r="R78" i="9"/>
  <c r="Q78" i="9"/>
  <c r="O78" i="9"/>
  <c r="N78" i="9"/>
  <c r="M78" i="9"/>
  <c r="L78" i="9"/>
  <c r="K78" i="9"/>
  <c r="I78" i="9"/>
  <c r="H78" i="9"/>
  <c r="G78" i="9"/>
  <c r="F78" i="9"/>
  <c r="E78" i="9"/>
  <c r="V77" i="9"/>
  <c r="AB77" i="9" s="1"/>
  <c r="AE77" i="9" s="1"/>
  <c r="U77" i="9"/>
  <c r="T77" i="9"/>
  <c r="S77" i="9"/>
  <c r="R77" i="9"/>
  <c r="Q77" i="9"/>
  <c r="O77" i="9"/>
  <c r="N77" i="9"/>
  <c r="M77" i="9"/>
  <c r="L77" i="9"/>
  <c r="K77" i="9"/>
  <c r="I77" i="9"/>
  <c r="H77" i="9"/>
  <c r="G77" i="9"/>
  <c r="F77" i="9"/>
  <c r="E77" i="9"/>
  <c r="V76" i="9"/>
  <c r="Y76" i="9" s="1"/>
  <c r="U76" i="9"/>
  <c r="T76" i="9"/>
  <c r="S76" i="9"/>
  <c r="R76" i="9"/>
  <c r="Q76" i="9"/>
  <c r="O76" i="9"/>
  <c r="N76" i="9"/>
  <c r="M76" i="9"/>
  <c r="L76" i="9"/>
  <c r="K76" i="9"/>
  <c r="I76" i="9"/>
  <c r="H76" i="9"/>
  <c r="G76" i="9"/>
  <c r="F76" i="9"/>
  <c r="E76" i="9"/>
  <c r="V75" i="9"/>
  <c r="U75" i="9"/>
  <c r="T75" i="9"/>
  <c r="S75" i="9"/>
  <c r="R75" i="9"/>
  <c r="Q75" i="9"/>
  <c r="O75" i="9"/>
  <c r="N75" i="9"/>
  <c r="M75" i="9"/>
  <c r="L75" i="9"/>
  <c r="K75" i="9"/>
  <c r="I75" i="9"/>
  <c r="H75" i="9"/>
  <c r="G75" i="9"/>
  <c r="F75" i="9"/>
  <c r="E75" i="9"/>
  <c r="V74" i="9"/>
  <c r="X74" i="9" s="1"/>
  <c r="U74" i="9"/>
  <c r="T74" i="9"/>
  <c r="S74" i="9"/>
  <c r="R74" i="9"/>
  <c r="Q74" i="9"/>
  <c r="O74" i="9"/>
  <c r="N74" i="9"/>
  <c r="M74" i="9"/>
  <c r="L74" i="9"/>
  <c r="K74" i="9"/>
  <c r="I74" i="9"/>
  <c r="H74" i="9"/>
  <c r="G74" i="9"/>
  <c r="F74" i="9"/>
  <c r="E74" i="9"/>
  <c r="V73" i="9"/>
  <c r="AB73" i="9" s="1"/>
  <c r="AD73" i="9" s="1"/>
  <c r="U73" i="9"/>
  <c r="T73" i="9"/>
  <c r="S73" i="9"/>
  <c r="R73" i="9"/>
  <c r="Q73" i="9"/>
  <c r="O73" i="9"/>
  <c r="N73" i="9"/>
  <c r="M73" i="9"/>
  <c r="L73" i="9"/>
  <c r="K73" i="9"/>
  <c r="I73" i="9"/>
  <c r="H73" i="9"/>
  <c r="G73" i="9"/>
  <c r="F73" i="9"/>
  <c r="E73" i="9"/>
  <c r="V72" i="9"/>
  <c r="AA72" i="9" s="1"/>
  <c r="U72" i="9"/>
  <c r="T72" i="9"/>
  <c r="S72" i="9"/>
  <c r="R72" i="9"/>
  <c r="Q72" i="9"/>
  <c r="O72" i="9"/>
  <c r="N72" i="9"/>
  <c r="M72" i="9"/>
  <c r="L72" i="9"/>
  <c r="K72" i="9"/>
  <c r="I72" i="9"/>
  <c r="H72" i="9"/>
  <c r="G72" i="9"/>
  <c r="F72" i="9"/>
  <c r="E72" i="9"/>
  <c r="V71" i="9"/>
  <c r="AB71" i="9" s="1"/>
  <c r="U71" i="9"/>
  <c r="T71" i="9"/>
  <c r="S71" i="9"/>
  <c r="R71" i="9"/>
  <c r="Q71" i="9"/>
  <c r="O71" i="9"/>
  <c r="N71" i="9"/>
  <c r="M71" i="9"/>
  <c r="L71" i="9"/>
  <c r="K71" i="9"/>
  <c r="I71" i="9"/>
  <c r="H71" i="9"/>
  <c r="G71" i="9"/>
  <c r="F71" i="9"/>
  <c r="E71" i="9"/>
  <c r="V70" i="9"/>
  <c r="W70" i="9" s="1"/>
  <c r="U70" i="9"/>
  <c r="T70" i="9"/>
  <c r="S70" i="9"/>
  <c r="R70" i="9"/>
  <c r="Q70" i="9"/>
  <c r="O70" i="9"/>
  <c r="N70" i="9"/>
  <c r="M70" i="9"/>
  <c r="L70" i="9"/>
  <c r="K70" i="9"/>
  <c r="I70" i="9"/>
  <c r="H70" i="9"/>
  <c r="G70" i="9"/>
  <c r="F70" i="9"/>
  <c r="E70" i="9"/>
  <c r="V69" i="9"/>
  <c r="U69" i="9"/>
  <c r="T69" i="9"/>
  <c r="S69" i="9"/>
  <c r="R69" i="9"/>
  <c r="Q69" i="9"/>
  <c r="O69" i="9"/>
  <c r="N69" i="9"/>
  <c r="M69" i="9"/>
  <c r="L69" i="9"/>
  <c r="K69" i="9"/>
  <c r="I69" i="9"/>
  <c r="H69" i="9"/>
  <c r="G69" i="9"/>
  <c r="F69" i="9"/>
  <c r="E69" i="9"/>
  <c r="V68" i="9"/>
  <c r="U68" i="9"/>
  <c r="T68" i="9"/>
  <c r="S68" i="9"/>
  <c r="R68" i="9"/>
  <c r="Q68" i="9"/>
  <c r="O68" i="9"/>
  <c r="N68" i="9"/>
  <c r="M68" i="9"/>
  <c r="L68" i="9"/>
  <c r="K68" i="9"/>
  <c r="I68" i="9"/>
  <c r="H68" i="9"/>
  <c r="G68" i="9"/>
  <c r="F68" i="9"/>
  <c r="E68" i="9"/>
  <c r="V67" i="9"/>
  <c r="U67" i="9"/>
  <c r="T67" i="9"/>
  <c r="S67" i="9"/>
  <c r="R67" i="9"/>
  <c r="Q67" i="9"/>
  <c r="O67" i="9"/>
  <c r="N67" i="9"/>
  <c r="M67" i="9"/>
  <c r="L67" i="9"/>
  <c r="K67" i="9"/>
  <c r="I67" i="9"/>
  <c r="H67" i="9"/>
  <c r="G67" i="9"/>
  <c r="F67" i="9"/>
  <c r="E67" i="9"/>
  <c r="V66" i="9"/>
  <c r="U66" i="9"/>
  <c r="T66" i="9"/>
  <c r="S66" i="9"/>
  <c r="R66" i="9"/>
  <c r="Q66" i="9"/>
  <c r="O66" i="9"/>
  <c r="N66" i="9"/>
  <c r="M66" i="9"/>
  <c r="L66" i="9"/>
  <c r="K66" i="9"/>
  <c r="I66" i="9"/>
  <c r="H66" i="9"/>
  <c r="G66" i="9"/>
  <c r="F66" i="9"/>
  <c r="E66" i="9"/>
  <c r="V65" i="9"/>
  <c r="X65" i="9" s="1"/>
  <c r="U65" i="9"/>
  <c r="T65" i="9"/>
  <c r="S65" i="9"/>
  <c r="R65" i="9"/>
  <c r="Q65" i="9"/>
  <c r="O65" i="9"/>
  <c r="N65" i="9"/>
  <c r="M65" i="9"/>
  <c r="L65" i="9"/>
  <c r="K65" i="9"/>
  <c r="I65" i="9"/>
  <c r="H65" i="9"/>
  <c r="G65" i="9"/>
  <c r="F65" i="9"/>
  <c r="E65" i="9"/>
  <c r="V64" i="9"/>
  <c r="Y64" i="9" s="1"/>
  <c r="U64" i="9"/>
  <c r="T64" i="9"/>
  <c r="S64" i="9"/>
  <c r="R64" i="9"/>
  <c r="Q64" i="9"/>
  <c r="O64" i="9"/>
  <c r="N64" i="9"/>
  <c r="M64" i="9"/>
  <c r="L64" i="9"/>
  <c r="K64" i="9"/>
  <c r="I64" i="9"/>
  <c r="H64" i="9"/>
  <c r="G64" i="9"/>
  <c r="F64" i="9"/>
  <c r="E64" i="9"/>
  <c r="V63" i="9"/>
  <c r="Y63" i="9" s="1"/>
  <c r="U63" i="9"/>
  <c r="T63" i="9"/>
  <c r="S63" i="9"/>
  <c r="R63" i="9"/>
  <c r="Q63" i="9"/>
  <c r="O63" i="9"/>
  <c r="N63" i="9"/>
  <c r="M63" i="9"/>
  <c r="L63" i="9"/>
  <c r="K63" i="9"/>
  <c r="I63" i="9"/>
  <c r="H63" i="9"/>
  <c r="G63" i="9"/>
  <c r="F63" i="9"/>
  <c r="E63" i="9"/>
  <c r="V62" i="9"/>
  <c r="Z62" i="9" s="1"/>
  <c r="U62" i="9"/>
  <c r="T62" i="9"/>
  <c r="S62" i="9"/>
  <c r="R62" i="9"/>
  <c r="Q62" i="9"/>
  <c r="O62" i="9"/>
  <c r="N62" i="9"/>
  <c r="M62" i="9"/>
  <c r="L62" i="9"/>
  <c r="K62" i="9"/>
  <c r="I62" i="9"/>
  <c r="H62" i="9"/>
  <c r="G62" i="9"/>
  <c r="F62" i="9"/>
  <c r="E62" i="9"/>
  <c r="V61" i="9"/>
  <c r="W61" i="9" s="1"/>
  <c r="U61" i="9"/>
  <c r="T61" i="9"/>
  <c r="S61" i="9"/>
  <c r="R61" i="9"/>
  <c r="Q61" i="9"/>
  <c r="O61" i="9"/>
  <c r="N61" i="9"/>
  <c r="M61" i="9"/>
  <c r="L61" i="9"/>
  <c r="K61" i="9"/>
  <c r="I61" i="9"/>
  <c r="H61" i="9"/>
  <c r="G61" i="9"/>
  <c r="F61" i="9"/>
  <c r="E61" i="9"/>
  <c r="V60" i="9"/>
  <c r="AA60" i="9" s="1"/>
  <c r="U60" i="9"/>
  <c r="T60" i="9"/>
  <c r="S60" i="9"/>
  <c r="R60" i="9"/>
  <c r="Q60" i="9"/>
  <c r="O60" i="9"/>
  <c r="N60" i="9"/>
  <c r="M60" i="9"/>
  <c r="L60" i="9"/>
  <c r="K60" i="9"/>
  <c r="I60" i="9"/>
  <c r="H60" i="9"/>
  <c r="G60" i="9"/>
  <c r="F60" i="9"/>
  <c r="E60" i="9"/>
  <c r="V59" i="9"/>
  <c r="X59" i="9" s="1"/>
  <c r="U59" i="9"/>
  <c r="T59" i="9"/>
  <c r="S59" i="9"/>
  <c r="R59" i="9"/>
  <c r="Q59" i="9"/>
  <c r="O59" i="9"/>
  <c r="N59" i="9"/>
  <c r="M59" i="9"/>
  <c r="L59" i="9"/>
  <c r="K59" i="9"/>
  <c r="I59" i="9"/>
  <c r="H59" i="9"/>
  <c r="G59" i="9"/>
  <c r="F59" i="9"/>
  <c r="E59" i="9"/>
  <c r="V58" i="9"/>
  <c r="W58" i="9" s="1"/>
  <c r="U58" i="9"/>
  <c r="T58" i="9"/>
  <c r="S58" i="9"/>
  <c r="R58" i="9"/>
  <c r="Q58" i="9"/>
  <c r="O58" i="9"/>
  <c r="N58" i="9"/>
  <c r="M58" i="9"/>
  <c r="L58" i="9"/>
  <c r="K58" i="9"/>
  <c r="I58" i="9"/>
  <c r="H58" i="9"/>
  <c r="G58" i="9"/>
  <c r="F58" i="9"/>
  <c r="E58" i="9"/>
  <c r="V57" i="9"/>
  <c r="Z57" i="9" s="1"/>
  <c r="U57" i="9"/>
  <c r="T57" i="9"/>
  <c r="S57" i="9"/>
  <c r="R57" i="9"/>
  <c r="Q57" i="9"/>
  <c r="O57" i="9"/>
  <c r="N57" i="9"/>
  <c r="M57" i="9"/>
  <c r="L57" i="9"/>
  <c r="K57" i="9"/>
  <c r="I57" i="9"/>
  <c r="H57" i="9"/>
  <c r="G57" i="9"/>
  <c r="F57" i="9"/>
  <c r="E57" i="9"/>
  <c r="V56" i="9"/>
  <c r="U56" i="9"/>
  <c r="T56" i="9"/>
  <c r="S56" i="9"/>
  <c r="R56" i="9"/>
  <c r="Q56" i="9"/>
  <c r="O56" i="9"/>
  <c r="N56" i="9"/>
  <c r="M56" i="9"/>
  <c r="L56" i="9"/>
  <c r="K56" i="9"/>
  <c r="I56" i="9"/>
  <c r="H56" i="9"/>
  <c r="G56" i="9"/>
  <c r="F56" i="9"/>
  <c r="E56" i="9"/>
  <c r="V55" i="9"/>
  <c r="Y55" i="9" s="1"/>
  <c r="U55" i="9"/>
  <c r="T55" i="9"/>
  <c r="S55" i="9"/>
  <c r="R55" i="9"/>
  <c r="Q55" i="9"/>
  <c r="O55" i="9"/>
  <c r="N55" i="9"/>
  <c r="M55" i="9"/>
  <c r="L55" i="9"/>
  <c r="K55" i="9"/>
  <c r="I55" i="9"/>
  <c r="H55" i="9"/>
  <c r="G55" i="9"/>
  <c r="F55" i="9"/>
  <c r="E55" i="9"/>
  <c r="V54" i="9"/>
  <c r="Z54" i="9" s="1"/>
  <c r="U54" i="9"/>
  <c r="T54" i="9"/>
  <c r="S54" i="9"/>
  <c r="R54" i="9"/>
  <c r="Q54" i="9"/>
  <c r="O54" i="9"/>
  <c r="N54" i="9"/>
  <c r="M54" i="9"/>
  <c r="L54" i="9"/>
  <c r="K54" i="9"/>
  <c r="I54" i="9"/>
  <c r="H54" i="9"/>
  <c r="G54" i="9"/>
  <c r="F54" i="9"/>
  <c r="E54" i="9"/>
  <c r="V53" i="9"/>
  <c r="AA53" i="9" s="1"/>
  <c r="U53" i="9"/>
  <c r="T53" i="9"/>
  <c r="S53" i="9"/>
  <c r="R53" i="9"/>
  <c r="Q53" i="9"/>
  <c r="O53" i="9"/>
  <c r="N53" i="9"/>
  <c r="M53" i="9"/>
  <c r="L53" i="9"/>
  <c r="K53" i="9"/>
  <c r="I53" i="9"/>
  <c r="H53" i="9"/>
  <c r="G53" i="9"/>
  <c r="F53" i="9"/>
  <c r="E53" i="9"/>
  <c r="V52" i="9"/>
  <c r="W52" i="9" s="1"/>
  <c r="U52" i="9"/>
  <c r="T52" i="9"/>
  <c r="S52" i="9"/>
  <c r="R52" i="9"/>
  <c r="Q52" i="9"/>
  <c r="O52" i="9"/>
  <c r="N52" i="9"/>
  <c r="M52" i="9"/>
  <c r="L52" i="9"/>
  <c r="K52" i="9"/>
  <c r="I52" i="9"/>
  <c r="H52" i="9"/>
  <c r="G52" i="9"/>
  <c r="F52" i="9"/>
  <c r="E52" i="9"/>
  <c r="V51" i="9"/>
  <c r="Z51" i="9" s="1"/>
  <c r="U51" i="9"/>
  <c r="T51" i="9"/>
  <c r="S51" i="9"/>
  <c r="R51" i="9"/>
  <c r="Q51" i="9"/>
  <c r="O51" i="9"/>
  <c r="N51" i="9"/>
  <c r="M51" i="9"/>
  <c r="L51" i="9"/>
  <c r="K51" i="9"/>
  <c r="I51" i="9"/>
  <c r="H51" i="9"/>
  <c r="G51" i="9"/>
  <c r="F51" i="9"/>
  <c r="E51" i="9"/>
  <c r="V50" i="9"/>
  <c r="Y50" i="9" s="1"/>
  <c r="U50" i="9"/>
  <c r="T50" i="9"/>
  <c r="S50" i="9"/>
  <c r="R50" i="9"/>
  <c r="Q50" i="9"/>
  <c r="O50" i="9"/>
  <c r="N50" i="9"/>
  <c r="M50" i="9"/>
  <c r="L50" i="9"/>
  <c r="K50" i="9"/>
  <c r="I50" i="9"/>
  <c r="H50" i="9"/>
  <c r="G50" i="9"/>
  <c r="F50" i="9"/>
  <c r="E50" i="9"/>
  <c r="V49" i="9"/>
  <c r="U49" i="9"/>
  <c r="T49" i="9"/>
  <c r="S49" i="9"/>
  <c r="R49" i="9"/>
  <c r="Q49" i="9"/>
  <c r="O49" i="9"/>
  <c r="N49" i="9"/>
  <c r="M49" i="9"/>
  <c r="L49" i="9"/>
  <c r="K49" i="9"/>
  <c r="I49" i="9"/>
  <c r="H49" i="9"/>
  <c r="G49" i="9"/>
  <c r="F49" i="9"/>
  <c r="E49" i="9"/>
  <c r="V48" i="9"/>
  <c r="AB48" i="9" s="1"/>
  <c r="AF48" i="9" s="1"/>
  <c r="U48" i="9"/>
  <c r="T48" i="9"/>
  <c r="S48" i="9"/>
  <c r="R48" i="9"/>
  <c r="Q48" i="9"/>
  <c r="O48" i="9"/>
  <c r="N48" i="9"/>
  <c r="M48" i="9"/>
  <c r="L48" i="9"/>
  <c r="K48" i="9"/>
  <c r="I48" i="9"/>
  <c r="H48" i="9"/>
  <c r="G48" i="9"/>
  <c r="F48" i="9"/>
  <c r="E48" i="9"/>
  <c r="V47" i="9"/>
  <c r="AA47" i="9" s="1"/>
  <c r="U47" i="9"/>
  <c r="T47" i="9"/>
  <c r="S47" i="9"/>
  <c r="R47" i="9"/>
  <c r="Q47" i="9"/>
  <c r="O47" i="9"/>
  <c r="N47" i="9"/>
  <c r="M47" i="9"/>
  <c r="L47" i="9"/>
  <c r="K47" i="9"/>
  <c r="I47" i="9"/>
  <c r="H47" i="9"/>
  <c r="G47" i="9"/>
  <c r="F47" i="9"/>
  <c r="E47" i="9"/>
  <c r="V46" i="9"/>
  <c r="AA46" i="9" s="1"/>
  <c r="U46" i="9"/>
  <c r="T46" i="9"/>
  <c r="S46" i="9"/>
  <c r="R46" i="9"/>
  <c r="Q46" i="9"/>
  <c r="O46" i="9"/>
  <c r="N46" i="9"/>
  <c r="M46" i="9"/>
  <c r="L46" i="9"/>
  <c r="K46" i="9"/>
  <c r="I46" i="9"/>
  <c r="H46" i="9"/>
  <c r="G46" i="9"/>
  <c r="F46" i="9"/>
  <c r="E46" i="9"/>
  <c r="V45" i="9"/>
  <c r="AA45" i="9" s="1"/>
  <c r="U45" i="9"/>
  <c r="T45" i="9"/>
  <c r="S45" i="9"/>
  <c r="R45" i="9"/>
  <c r="Q45" i="9"/>
  <c r="O45" i="9"/>
  <c r="N45" i="9"/>
  <c r="M45" i="9"/>
  <c r="L45" i="9"/>
  <c r="K45" i="9"/>
  <c r="I45" i="9"/>
  <c r="H45" i="9"/>
  <c r="G45" i="9"/>
  <c r="F45" i="9"/>
  <c r="E45" i="9"/>
  <c r="V44" i="9"/>
  <c r="W44" i="9" s="1"/>
  <c r="U44" i="9"/>
  <c r="T44" i="9"/>
  <c r="S44" i="9"/>
  <c r="R44" i="9"/>
  <c r="Q44" i="9"/>
  <c r="O44" i="9"/>
  <c r="N44" i="9"/>
  <c r="M44" i="9"/>
  <c r="L44" i="9"/>
  <c r="K44" i="9"/>
  <c r="I44" i="9"/>
  <c r="H44" i="9"/>
  <c r="G44" i="9"/>
  <c r="F44" i="9"/>
  <c r="E44" i="9"/>
  <c r="V43" i="9"/>
  <c r="Y43" i="9" s="1"/>
  <c r="U43" i="9"/>
  <c r="T43" i="9"/>
  <c r="S43" i="9"/>
  <c r="R43" i="9"/>
  <c r="Q43" i="9"/>
  <c r="O43" i="9"/>
  <c r="N43" i="9"/>
  <c r="M43" i="9"/>
  <c r="L43" i="9"/>
  <c r="K43" i="9"/>
  <c r="I43" i="9"/>
  <c r="H43" i="9"/>
  <c r="G43" i="9"/>
  <c r="F43" i="9"/>
  <c r="E43" i="9"/>
  <c r="V42" i="9"/>
  <c r="Z42" i="9" s="1"/>
  <c r="U42" i="9"/>
  <c r="T42" i="9"/>
  <c r="S42" i="9"/>
  <c r="R42" i="9"/>
  <c r="Q42" i="9"/>
  <c r="O42" i="9"/>
  <c r="N42" i="9"/>
  <c r="M42" i="9"/>
  <c r="L42" i="9"/>
  <c r="K42" i="9"/>
  <c r="I42" i="9"/>
  <c r="H42" i="9"/>
  <c r="G42" i="9"/>
  <c r="F42" i="9"/>
  <c r="E42" i="9"/>
  <c r="V41" i="9"/>
  <c r="Y41" i="9" s="1"/>
  <c r="U41" i="9"/>
  <c r="T41" i="9"/>
  <c r="S41" i="9"/>
  <c r="R41" i="9"/>
  <c r="Q41" i="9"/>
  <c r="O41" i="9"/>
  <c r="N41" i="9"/>
  <c r="M41" i="9"/>
  <c r="L41" i="9"/>
  <c r="K41" i="9"/>
  <c r="I41" i="9"/>
  <c r="H41" i="9"/>
  <c r="G41" i="9"/>
  <c r="F41" i="9"/>
  <c r="E41" i="9"/>
  <c r="V40" i="9"/>
  <c r="Y40" i="9" s="1"/>
  <c r="U40" i="9"/>
  <c r="T40" i="9"/>
  <c r="S40" i="9"/>
  <c r="R40" i="9"/>
  <c r="Q40" i="9"/>
  <c r="O40" i="9"/>
  <c r="N40" i="9"/>
  <c r="M40" i="9"/>
  <c r="L40" i="9"/>
  <c r="K40" i="9"/>
  <c r="I40" i="9"/>
  <c r="H40" i="9"/>
  <c r="G40" i="9"/>
  <c r="F40" i="9"/>
  <c r="E40" i="9"/>
  <c r="V39" i="9"/>
  <c r="Z39" i="9" s="1"/>
  <c r="U39" i="9"/>
  <c r="T39" i="9"/>
  <c r="S39" i="9"/>
  <c r="R39" i="9"/>
  <c r="Q39" i="9"/>
  <c r="O39" i="9"/>
  <c r="N39" i="9"/>
  <c r="M39" i="9"/>
  <c r="L39" i="9"/>
  <c r="K39" i="9"/>
  <c r="I39" i="9"/>
  <c r="H39" i="9"/>
  <c r="G39" i="9"/>
  <c r="F39" i="9"/>
  <c r="E39" i="9"/>
  <c r="V38" i="9"/>
  <c r="U38" i="9"/>
  <c r="T38" i="9"/>
  <c r="S38" i="9"/>
  <c r="R38" i="9"/>
  <c r="Q38" i="9"/>
  <c r="O38" i="9"/>
  <c r="N38" i="9"/>
  <c r="M38" i="9"/>
  <c r="L38" i="9"/>
  <c r="K38" i="9"/>
  <c r="I38" i="9"/>
  <c r="H38" i="9"/>
  <c r="G38" i="9"/>
  <c r="F38" i="9"/>
  <c r="E38" i="9"/>
  <c r="V37" i="9"/>
  <c r="Y37" i="9" s="1"/>
  <c r="U37" i="9"/>
  <c r="T37" i="9"/>
  <c r="S37" i="9"/>
  <c r="R37" i="9"/>
  <c r="Q37" i="9"/>
  <c r="O37" i="9"/>
  <c r="N37" i="9"/>
  <c r="M37" i="9"/>
  <c r="L37" i="9"/>
  <c r="K37" i="9"/>
  <c r="I37" i="9"/>
  <c r="H37" i="9"/>
  <c r="G37" i="9"/>
  <c r="F37" i="9"/>
  <c r="E37" i="9"/>
  <c r="V36" i="9"/>
  <c r="AB36" i="9" s="1"/>
  <c r="AF36" i="9" s="1"/>
  <c r="U36" i="9"/>
  <c r="T36" i="9"/>
  <c r="S36" i="9"/>
  <c r="R36" i="9"/>
  <c r="Q36" i="9"/>
  <c r="O36" i="9"/>
  <c r="N36" i="9"/>
  <c r="M36" i="9"/>
  <c r="L36" i="9"/>
  <c r="K36" i="9"/>
  <c r="I36" i="9"/>
  <c r="H36" i="9"/>
  <c r="G36" i="9"/>
  <c r="F36" i="9"/>
  <c r="E36" i="9"/>
  <c r="V35" i="9"/>
  <c r="AB35" i="9" s="1"/>
  <c r="AD35" i="9" s="1"/>
  <c r="U35" i="9"/>
  <c r="T35" i="9"/>
  <c r="S35" i="9"/>
  <c r="R35" i="9"/>
  <c r="Q35" i="9"/>
  <c r="O35" i="9"/>
  <c r="N35" i="9"/>
  <c r="M35" i="9"/>
  <c r="L35" i="9"/>
  <c r="K35" i="9"/>
  <c r="I35" i="9"/>
  <c r="H35" i="9"/>
  <c r="G35" i="9"/>
  <c r="F35" i="9"/>
  <c r="E35" i="9"/>
  <c r="V34" i="9"/>
  <c r="AB34" i="9" s="1"/>
  <c r="AE34" i="9" s="1"/>
  <c r="U34" i="9"/>
  <c r="T34" i="9"/>
  <c r="S34" i="9"/>
  <c r="R34" i="9"/>
  <c r="Q34" i="9"/>
  <c r="O34" i="9"/>
  <c r="N34" i="9"/>
  <c r="M34" i="9"/>
  <c r="L34" i="9"/>
  <c r="K34" i="9"/>
  <c r="I34" i="9"/>
  <c r="H34" i="9"/>
  <c r="G34" i="9"/>
  <c r="F34" i="9"/>
  <c r="E34" i="9"/>
  <c r="V33" i="9"/>
  <c r="U33" i="9"/>
  <c r="T33" i="9"/>
  <c r="S33" i="9"/>
  <c r="R33" i="9"/>
  <c r="Q33" i="9"/>
  <c r="O33" i="9"/>
  <c r="N33" i="9"/>
  <c r="M33" i="9"/>
  <c r="L33" i="9"/>
  <c r="K33" i="9"/>
  <c r="I33" i="9"/>
  <c r="H33" i="9"/>
  <c r="G33" i="9"/>
  <c r="F33" i="9"/>
  <c r="E33" i="9"/>
  <c r="V32" i="9"/>
  <c r="X32" i="9" s="1"/>
  <c r="U32" i="9"/>
  <c r="T32" i="9"/>
  <c r="S32" i="9"/>
  <c r="R32" i="9"/>
  <c r="Q32" i="9"/>
  <c r="O32" i="9"/>
  <c r="N32" i="9"/>
  <c r="M32" i="9"/>
  <c r="L32" i="9"/>
  <c r="K32" i="9"/>
  <c r="I32" i="9"/>
  <c r="H32" i="9"/>
  <c r="G32" i="9"/>
  <c r="F32" i="9"/>
  <c r="E32" i="9"/>
  <c r="V31" i="9"/>
  <c r="Z31" i="9" s="1"/>
  <c r="U31" i="9"/>
  <c r="T31" i="9"/>
  <c r="S31" i="9"/>
  <c r="R31" i="9"/>
  <c r="Q31" i="9"/>
  <c r="O31" i="9"/>
  <c r="N31" i="9"/>
  <c r="M31" i="9"/>
  <c r="L31" i="9"/>
  <c r="K31" i="9"/>
  <c r="I31" i="9"/>
  <c r="H31" i="9"/>
  <c r="G31" i="9"/>
  <c r="F31" i="9"/>
  <c r="E31" i="9"/>
  <c r="V30" i="9"/>
  <c r="AA30" i="9" s="1"/>
  <c r="U30" i="9"/>
  <c r="T30" i="9"/>
  <c r="S30" i="9"/>
  <c r="R30" i="9"/>
  <c r="Q30" i="9"/>
  <c r="O30" i="9"/>
  <c r="N30" i="9"/>
  <c r="M30" i="9"/>
  <c r="L30" i="9"/>
  <c r="K30" i="9"/>
  <c r="I30" i="9"/>
  <c r="H30" i="9"/>
  <c r="G30" i="9"/>
  <c r="F30" i="9"/>
  <c r="E30" i="9"/>
  <c r="V29" i="9"/>
  <c r="AA29" i="9" s="1"/>
  <c r="U29" i="9"/>
  <c r="T29" i="9"/>
  <c r="S29" i="9"/>
  <c r="R29" i="9"/>
  <c r="Q29" i="9"/>
  <c r="O29" i="9"/>
  <c r="N29" i="9"/>
  <c r="M29" i="9"/>
  <c r="L29" i="9"/>
  <c r="K29" i="9"/>
  <c r="I29" i="9"/>
  <c r="H29" i="9"/>
  <c r="G29" i="9"/>
  <c r="F29" i="9"/>
  <c r="E29" i="9"/>
  <c r="V28" i="9"/>
  <c r="W28" i="9" s="1"/>
  <c r="U28" i="9"/>
  <c r="T28" i="9"/>
  <c r="S28" i="9"/>
  <c r="R28" i="9"/>
  <c r="Q28" i="9"/>
  <c r="O28" i="9"/>
  <c r="N28" i="9"/>
  <c r="M28" i="9"/>
  <c r="L28" i="9"/>
  <c r="K28" i="9"/>
  <c r="I28" i="9"/>
  <c r="H28" i="9"/>
  <c r="G28" i="9"/>
  <c r="F28" i="9"/>
  <c r="E28" i="9"/>
  <c r="V27" i="9"/>
  <c r="U27" i="9"/>
  <c r="T27" i="9"/>
  <c r="S27" i="9"/>
  <c r="R27" i="9"/>
  <c r="Q27" i="9"/>
  <c r="O27" i="9"/>
  <c r="N27" i="9"/>
  <c r="M27" i="9"/>
  <c r="L27" i="9"/>
  <c r="K27" i="9"/>
  <c r="I27" i="9"/>
  <c r="H27" i="9"/>
  <c r="G27" i="9"/>
  <c r="F27" i="9"/>
  <c r="E27" i="9"/>
  <c r="V26" i="9"/>
  <c r="Y26" i="9" s="1"/>
  <c r="U26" i="9"/>
  <c r="T26" i="9"/>
  <c r="S26" i="9"/>
  <c r="R26" i="9"/>
  <c r="Q26" i="9"/>
  <c r="O26" i="9"/>
  <c r="N26" i="9"/>
  <c r="M26" i="9"/>
  <c r="L26" i="9"/>
  <c r="K26" i="9"/>
  <c r="I26" i="9"/>
  <c r="H26" i="9"/>
  <c r="G26" i="9"/>
  <c r="F26" i="9"/>
  <c r="E26" i="9"/>
  <c r="V25" i="9"/>
  <c r="U25" i="9"/>
  <c r="T25" i="9"/>
  <c r="S25" i="9"/>
  <c r="R25" i="9"/>
  <c r="Q25" i="9"/>
  <c r="O25" i="9"/>
  <c r="N25" i="9"/>
  <c r="M25" i="9"/>
  <c r="L25" i="9"/>
  <c r="K25" i="9"/>
  <c r="I25" i="9"/>
  <c r="H25" i="9"/>
  <c r="G25" i="9"/>
  <c r="F25" i="9"/>
  <c r="E25" i="9"/>
  <c r="V24" i="9"/>
  <c r="AB24" i="9" s="1"/>
  <c r="U24" i="9"/>
  <c r="T24" i="9"/>
  <c r="S24" i="9"/>
  <c r="R24" i="9"/>
  <c r="Q24" i="9"/>
  <c r="O24" i="9"/>
  <c r="N24" i="9"/>
  <c r="M24" i="9"/>
  <c r="L24" i="9"/>
  <c r="K24" i="9"/>
  <c r="I24" i="9"/>
  <c r="H24" i="9"/>
  <c r="G24" i="9"/>
  <c r="F24" i="9"/>
  <c r="E24" i="9"/>
  <c r="V23" i="9"/>
  <c r="U23" i="9"/>
  <c r="T23" i="9"/>
  <c r="S23" i="9"/>
  <c r="R23" i="9"/>
  <c r="Q23" i="9"/>
  <c r="O23" i="9"/>
  <c r="N23" i="9"/>
  <c r="M23" i="9"/>
  <c r="L23" i="9"/>
  <c r="K23" i="9"/>
  <c r="I23" i="9"/>
  <c r="H23" i="9"/>
  <c r="G23" i="9"/>
  <c r="F23" i="9"/>
  <c r="E23" i="9"/>
  <c r="V22" i="9"/>
  <c r="AB22" i="9" s="1"/>
  <c r="U22" i="9"/>
  <c r="T22" i="9"/>
  <c r="S22" i="9"/>
  <c r="R22" i="9"/>
  <c r="Q22" i="9"/>
  <c r="O22" i="9"/>
  <c r="N22" i="9"/>
  <c r="M22" i="9"/>
  <c r="L22" i="9"/>
  <c r="K22" i="9"/>
  <c r="I22" i="9"/>
  <c r="H22" i="9"/>
  <c r="G22" i="9"/>
  <c r="F22" i="9"/>
  <c r="E22" i="9"/>
  <c r="V21" i="9"/>
  <c r="AB21" i="9" s="1"/>
  <c r="AH21" i="9" s="1"/>
  <c r="AN21" i="9" s="1"/>
  <c r="AO21" i="9" s="1"/>
  <c r="AT21" i="9" s="1"/>
  <c r="U21" i="9"/>
  <c r="T21" i="9"/>
  <c r="S21" i="9"/>
  <c r="R21" i="9"/>
  <c r="Q21" i="9"/>
  <c r="O21" i="9"/>
  <c r="N21" i="9"/>
  <c r="M21" i="9"/>
  <c r="L21" i="9"/>
  <c r="K21" i="9"/>
  <c r="I21" i="9"/>
  <c r="H21" i="9"/>
  <c r="G21" i="9"/>
  <c r="F21" i="9"/>
  <c r="E21" i="9"/>
  <c r="V20" i="9"/>
  <c r="Y20" i="9" s="1"/>
  <c r="U20" i="9"/>
  <c r="T20" i="9"/>
  <c r="S20" i="9"/>
  <c r="R20" i="9"/>
  <c r="Q20" i="9"/>
  <c r="O20" i="9"/>
  <c r="N20" i="9"/>
  <c r="M20" i="9"/>
  <c r="L20" i="9"/>
  <c r="K20" i="9"/>
  <c r="I20" i="9"/>
  <c r="H20" i="9"/>
  <c r="G20" i="9"/>
  <c r="F20" i="9"/>
  <c r="E20" i="9"/>
  <c r="V19" i="9"/>
  <c r="AA19" i="9" s="1"/>
  <c r="U19" i="9"/>
  <c r="T19" i="9"/>
  <c r="S19" i="9"/>
  <c r="R19" i="9"/>
  <c r="Q19" i="9"/>
  <c r="O19" i="9"/>
  <c r="N19" i="9"/>
  <c r="M19" i="9"/>
  <c r="L19" i="9"/>
  <c r="K19" i="9"/>
  <c r="I19" i="9"/>
  <c r="H19" i="9"/>
  <c r="G19" i="9"/>
  <c r="F19" i="9"/>
  <c r="E19" i="9"/>
  <c r="V18" i="9"/>
  <c r="U18" i="9"/>
  <c r="T18" i="9"/>
  <c r="S18" i="9"/>
  <c r="R18" i="9"/>
  <c r="Q18" i="9"/>
  <c r="O18" i="9"/>
  <c r="N18" i="9"/>
  <c r="M18" i="9"/>
  <c r="L18" i="9"/>
  <c r="K18" i="9"/>
  <c r="I18" i="9"/>
  <c r="H18" i="9"/>
  <c r="G18" i="9"/>
  <c r="F18" i="9"/>
  <c r="E18" i="9"/>
  <c r="V17" i="9"/>
  <c r="U17" i="9"/>
  <c r="T17" i="9"/>
  <c r="S17" i="9"/>
  <c r="R17" i="9"/>
  <c r="Q17" i="9"/>
  <c r="O17" i="9"/>
  <c r="N17" i="9"/>
  <c r="M17" i="9"/>
  <c r="L17" i="9"/>
  <c r="K17" i="9"/>
  <c r="I17" i="9"/>
  <c r="H17" i="9"/>
  <c r="G17" i="9"/>
  <c r="F17" i="9"/>
  <c r="E17" i="9"/>
  <c r="V16" i="9"/>
  <c r="U16" i="9"/>
  <c r="T16" i="9"/>
  <c r="S16" i="9"/>
  <c r="R16" i="9"/>
  <c r="Q16" i="9"/>
  <c r="O16" i="9"/>
  <c r="N16" i="9"/>
  <c r="M16" i="9"/>
  <c r="L16" i="9"/>
  <c r="K16" i="9"/>
  <c r="I16" i="9"/>
  <c r="H16" i="9"/>
  <c r="G16" i="9"/>
  <c r="F16" i="9"/>
  <c r="E16" i="9"/>
  <c r="V15" i="9"/>
  <c r="AB15" i="9" s="1"/>
  <c r="U15" i="9"/>
  <c r="T15" i="9"/>
  <c r="S15" i="9"/>
  <c r="R15" i="9"/>
  <c r="Q15" i="9"/>
  <c r="O15" i="9"/>
  <c r="N15" i="9"/>
  <c r="M15" i="9"/>
  <c r="L15" i="9"/>
  <c r="K15" i="9"/>
  <c r="I15" i="9"/>
  <c r="H15" i="9"/>
  <c r="G15" i="9"/>
  <c r="F15" i="9"/>
  <c r="E15" i="9"/>
  <c r="V14" i="9"/>
  <c r="W14" i="9" s="1"/>
  <c r="U14" i="9"/>
  <c r="T14" i="9"/>
  <c r="S14" i="9"/>
  <c r="R14" i="9"/>
  <c r="Q14" i="9"/>
  <c r="O14" i="9"/>
  <c r="N14" i="9"/>
  <c r="M14" i="9"/>
  <c r="L14" i="9"/>
  <c r="K14" i="9"/>
  <c r="I14" i="9"/>
  <c r="H14" i="9"/>
  <c r="G14" i="9"/>
  <c r="F14" i="9"/>
  <c r="E14" i="9"/>
  <c r="V13" i="9"/>
  <c r="AB13" i="9" s="1"/>
  <c r="U13" i="9"/>
  <c r="T13" i="9"/>
  <c r="S13" i="9"/>
  <c r="R13" i="9"/>
  <c r="Q13" i="9"/>
  <c r="O13" i="9"/>
  <c r="N13" i="9"/>
  <c r="M13" i="9"/>
  <c r="L13" i="9"/>
  <c r="K13" i="9"/>
  <c r="I13" i="9"/>
  <c r="H13" i="9"/>
  <c r="G13" i="9"/>
  <c r="F13" i="9"/>
  <c r="E13" i="9"/>
  <c r="V12" i="9"/>
  <c r="U12" i="9"/>
  <c r="T12" i="9"/>
  <c r="S12" i="9"/>
  <c r="R12" i="9"/>
  <c r="Q12" i="9"/>
  <c r="O12" i="9"/>
  <c r="N12" i="9"/>
  <c r="M12" i="9"/>
  <c r="L12" i="9"/>
  <c r="K12" i="9"/>
  <c r="I12" i="9"/>
  <c r="H12" i="9"/>
  <c r="G12" i="9"/>
  <c r="F12" i="9"/>
  <c r="E12" i="9"/>
  <c r="V11" i="9"/>
  <c r="X11" i="9" s="1"/>
  <c r="U11" i="9"/>
  <c r="T11" i="9"/>
  <c r="S11" i="9"/>
  <c r="R11" i="9"/>
  <c r="Q11" i="9"/>
  <c r="O11" i="9"/>
  <c r="N11" i="9"/>
  <c r="M11" i="9"/>
  <c r="L11" i="9"/>
  <c r="K11" i="9"/>
  <c r="I11" i="9"/>
  <c r="H11" i="9"/>
  <c r="G11" i="9"/>
  <c r="F11" i="9"/>
  <c r="E11" i="9"/>
  <c r="V10" i="9"/>
  <c r="AB10" i="9" s="1"/>
  <c r="U10" i="9"/>
  <c r="T10" i="9"/>
  <c r="S10" i="9"/>
  <c r="R10" i="9"/>
  <c r="Q10" i="9"/>
  <c r="O10" i="9"/>
  <c r="N10" i="9"/>
  <c r="M10" i="9"/>
  <c r="L10" i="9"/>
  <c r="K10" i="9"/>
  <c r="I10" i="9"/>
  <c r="H10" i="9"/>
  <c r="G10" i="9"/>
  <c r="F10" i="9"/>
  <c r="E10" i="9"/>
  <c r="V9" i="9"/>
  <c r="X9" i="9" s="1"/>
  <c r="U9" i="9"/>
  <c r="T9" i="9"/>
  <c r="S9" i="9"/>
  <c r="R9" i="9"/>
  <c r="Q9" i="9"/>
  <c r="O9" i="9"/>
  <c r="N9" i="9"/>
  <c r="M9" i="9"/>
  <c r="L9" i="9"/>
  <c r="K9" i="9"/>
  <c r="I9" i="9"/>
  <c r="H9" i="9"/>
  <c r="G9" i="9"/>
  <c r="F9" i="9"/>
  <c r="E9" i="9"/>
  <c r="V8" i="9"/>
  <c r="Y8" i="9" s="1"/>
  <c r="U8" i="9"/>
  <c r="T8" i="9"/>
  <c r="S8" i="9"/>
  <c r="R8" i="9"/>
  <c r="Q8" i="9"/>
  <c r="O8" i="9"/>
  <c r="N8" i="9"/>
  <c r="M8" i="9"/>
  <c r="L8" i="9"/>
  <c r="K8" i="9"/>
  <c r="I8" i="9"/>
  <c r="H8" i="9"/>
  <c r="G8" i="9"/>
  <c r="F8" i="9"/>
  <c r="E8" i="9"/>
  <c r="V7" i="9"/>
  <c r="U7" i="9"/>
  <c r="T7" i="9"/>
  <c r="S7" i="9"/>
  <c r="R7" i="9"/>
  <c r="Q7" i="9"/>
  <c r="O7" i="9"/>
  <c r="N7" i="9"/>
  <c r="M7" i="9"/>
  <c r="L7" i="9"/>
  <c r="K7" i="9"/>
  <c r="I7" i="9"/>
  <c r="H7" i="9"/>
  <c r="G7" i="9"/>
  <c r="F7" i="9"/>
  <c r="E7" i="9"/>
  <c r="V6" i="9"/>
  <c r="X6" i="9" s="1"/>
  <c r="U6" i="9"/>
  <c r="T6" i="9"/>
  <c r="S6" i="9"/>
  <c r="R6" i="9"/>
  <c r="Q6" i="9"/>
  <c r="O6" i="9"/>
  <c r="N6" i="9"/>
  <c r="M6" i="9"/>
  <c r="L6" i="9"/>
  <c r="K6" i="9"/>
  <c r="I6" i="9"/>
  <c r="H6" i="9"/>
  <c r="G6" i="9"/>
  <c r="F6" i="9"/>
  <c r="E6" i="9"/>
  <c r="V5" i="9"/>
  <c r="U5" i="9"/>
  <c r="T5" i="9"/>
  <c r="S5" i="9"/>
  <c r="R5" i="9"/>
  <c r="Q5" i="9"/>
  <c r="O5" i="9"/>
  <c r="N5" i="9"/>
  <c r="M5" i="9"/>
  <c r="L5" i="9"/>
  <c r="K5" i="9"/>
  <c r="I5" i="9"/>
  <c r="H5" i="9"/>
  <c r="G5" i="9"/>
  <c r="F5" i="9"/>
  <c r="E5" i="9"/>
  <c r="V4" i="9"/>
  <c r="AB4" i="9" s="1"/>
  <c r="U4" i="9"/>
  <c r="T4" i="9"/>
  <c r="S4" i="9"/>
  <c r="R4" i="9"/>
  <c r="Q4" i="9"/>
  <c r="O4" i="9"/>
  <c r="N4" i="9"/>
  <c r="M4" i="9"/>
  <c r="L4" i="9"/>
  <c r="K4" i="9"/>
  <c r="I4" i="9"/>
  <c r="H4" i="9"/>
  <c r="G4" i="9"/>
  <c r="F4" i="9"/>
  <c r="E4" i="9"/>
  <c r="V3" i="9"/>
  <c r="AB3" i="9" s="1"/>
  <c r="U3" i="9"/>
  <c r="T3" i="9"/>
  <c r="S3" i="9"/>
  <c r="R3" i="9"/>
  <c r="Q3" i="9"/>
  <c r="O3" i="9"/>
  <c r="N3" i="9"/>
  <c r="M3" i="9"/>
  <c r="L3" i="9"/>
  <c r="K3" i="9"/>
  <c r="I3" i="9"/>
  <c r="H3" i="9"/>
  <c r="G3" i="9"/>
  <c r="F3" i="9"/>
  <c r="E3" i="9"/>
  <c r="V2" i="9"/>
  <c r="AB2" i="9" s="1"/>
  <c r="U2" i="9"/>
  <c r="T2" i="9"/>
  <c r="S2" i="9"/>
  <c r="R2" i="9"/>
  <c r="Q2" i="9"/>
  <c r="O2" i="9"/>
  <c r="N2" i="9"/>
  <c r="M2" i="9"/>
  <c r="L2" i="9"/>
  <c r="K2" i="9"/>
  <c r="I2" i="9"/>
  <c r="H2" i="9"/>
  <c r="G2" i="9"/>
  <c r="F2" i="9"/>
  <c r="E2" i="9"/>
  <c r="AU309" i="1"/>
  <c r="AZ309" i="1" s="1"/>
  <c r="AU349" i="1"/>
  <c r="AY349" i="1" s="1"/>
  <c r="AU350" i="1"/>
  <c r="AU353" i="1"/>
  <c r="AZ353" i="1" s="1"/>
  <c r="AU355" i="1"/>
  <c r="AZ355" i="1" s="1"/>
  <c r="AU356" i="1"/>
  <c r="AY356" i="1" s="1"/>
  <c r="AU357" i="1"/>
  <c r="AX357" i="1" s="1"/>
  <c r="AU358" i="1"/>
  <c r="AZ358" i="1" s="1"/>
  <c r="AU359" i="1"/>
  <c r="AU360" i="1"/>
  <c r="AW360" i="1" s="1"/>
  <c r="AU361" i="1"/>
  <c r="AX361" i="1" s="1"/>
  <c r="AU362" i="1"/>
  <c r="AV362" i="1" s="1"/>
  <c r="BA362" i="1" s="1"/>
  <c r="AX366" i="1"/>
  <c r="AW371" i="1"/>
  <c r="AZ375" i="1"/>
  <c r="AY375" i="1"/>
  <c r="AX375" i="1"/>
  <c r="AW375" i="1"/>
  <c r="AV375" i="1"/>
  <c r="BA375" i="1" s="1"/>
  <c r="AZ374" i="1"/>
  <c r="AY374" i="1"/>
  <c r="AX374" i="1"/>
  <c r="AW374" i="1"/>
  <c r="AV374" i="1"/>
  <c r="BA374" i="1" s="1"/>
  <c r="AZ373" i="1"/>
  <c r="AY373" i="1"/>
  <c r="AX373" i="1"/>
  <c r="AW373" i="1"/>
  <c r="AV373" i="1"/>
  <c r="BA373" i="1" s="1"/>
  <c r="AZ372" i="1"/>
  <c r="AY372" i="1"/>
  <c r="AX372" i="1"/>
  <c r="AW372" i="1"/>
  <c r="AV372" i="1"/>
  <c r="BA372" i="1" s="1"/>
  <c r="AX371" i="1"/>
  <c r="AV371" i="1"/>
  <c r="BA371" i="1" s="1"/>
  <c r="AZ370" i="1"/>
  <c r="AY370" i="1"/>
  <c r="AX370" i="1"/>
  <c r="AW370" i="1"/>
  <c r="AV370" i="1"/>
  <c r="BA370" i="1" s="1"/>
  <c r="AZ369" i="1"/>
  <c r="AY369" i="1"/>
  <c r="AX369" i="1"/>
  <c r="AW369" i="1"/>
  <c r="AV369" i="1"/>
  <c r="BA369" i="1" s="1"/>
  <c r="AZ368" i="1"/>
  <c r="AY368" i="1"/>
  <c r="AX368" i="1"/>
  <c r="AW368" i="1"/>
  <c r="AV368" i="1"/>
  <c r="BA368" i="1" s="1"/>
  <c r="AZ367" i="1"/>
  <c r="AY367" i="1"/>
  <c r="AX367" i="1"/>
  <c r="AW367" i="1"/>
  <c r="AV367" i="1"/>
  <c r="BA367" i="1" s="1"/>
  <c r="AY366" i="1"/>
  <c r="AW366" i="1"/>
  <c r="AV366" i="1"/>
  <c r="BA366" i="1" s="1"/>
  <c r="AZ365" i="1"/>
  <c r="AY365" i="1"/>
  <c r="AX365" i="1"/>
  <c r="AW365" i="1"/>
  <c r="AV365" i="1"/>
  <c r="BA365" i="1" s="1"/>
  <c r="AZ364" i="1"/>
  <c r="AY364" i="1"/>
  <c r="AX364" i="1"/>
  <c r="AW364" i="1"/>
  <c r="AV364" i="1"/>
  <c r="BA364" i="1" s="1"/>
  <c r="AZ363" i="1"/>
  <c r="AY363" i="1"/>
  <c r="AX363" i="1"/>
  <c r="AW363" i="1"/>
  <c r="AV363" i="1"/>
  <c r="BA363" i="1" s="1"/>
  <c r="AS373" i="1"/>
  <c r="AR373" i="1"/>
  <c r="AQ373" i="1"/>
  <c r="AP373" i="1"/>
  <c r="AO373" i="1"/>
  <c r="AT373" i="1" s="1"/>
  <c r="AB87" i="9" l="1"/>
  <c r="AC87" i="9" s="1"/>
  <c r="AW358" i="1"/>
  <c r="AX358" i="1"/>
  <c r="AV358" i="1"/>
  <c r="BA358" i="1" s="1"/>
  <c r="Z87" i="9"/>
  <c r="AA87" i="9"/>
  <c r="Y173" i="9"/>
  <c r="AV357" i="1"/>
  <c r="BA357" i="1" s="1"/>
  <c r="AB9" i="9"/>
  <c r="AH9" i="9" s="1"/>
  <c r="AK9" i="9" s="1"/>
  <c r="AB274" i="9"/>
  <c r="AD274" i="9" s="1"/>
  <c r="AW357" i="1"/>
  <c r="AV353" i="1"/>
  <c r="BA353" i="1" s="1"/>
  <c r="AW353" i="1"/>
  <c r="AY353" i="1"/>
  <c r="AV355" i="1"/>
  <c r="BA355" i="1" s="1"/>
  <c r="AY355" i="1"/>
  <c r="AX353" i="1"/>
  <c r="AV309" i="1"/>
  <c r="BA309" i="1" s="1"/>
  <c r="AV356" i="1"/>
  <c r="BA356" i="1" s="1"/>
  <c r="AW309" i="1"/>
  <c r="AX309" i="1"/>
  <c r="AY309" i="1"/>
  <c r="AF35" i="9"/>
  <c r="AG135" i="9"/>
  <c r="Y9" i="9"/>
  <c r="W11" i="9"/>
  <c r="AA48" i="9"/>
  <c r="W202" i="9"/>
  <c r="AE35" i="9"/>
  <c r="X326" i="9"/>
  <c r="AH35" i="9"/>
  <c r="AL35" i="9" s="1"/>
  <c r="AH135" i="9"/>
  <c r="AI135" i="9" s="1"/>
  <c r="Z210" i="9"/>
  <c r="Z9" i="9"/>
  <c r="Y11" i="9"/>
  <c r="Y202" i="9"/>
  <c r="Y274" i="9"/>
  <c r="AB144" i="9"/>
  <c r="AD144" i="9" s="1"/>
  <c r="AG35" i="9"/>
  <c r="AF21" i="9"/>
  <c r="Z59" i="9"/>
  <c r="AA9" i="9"/>
  <c r="Z11" i="9"/>
  <c r="Y87" i="9"/>
  <c r="AA202" i="9"/>
  <c r="Z274" i="9"/>
  <c r="AY358" i="1"/>
  <c r="AY361" i="1"/>
  <c r="AZ361" i="1"/>
  <c r="AZ356" i="1"/>
  <c r="AV350" i="1"/>
  <c r="BA350" i="1" s="1"/>
  <c r="AZ350" i="1"/>
  <c r="AY350" i="1"/>
  <c r="AX350" i="1"/>
  <c r="AW350" i="1"/>
  <c r="AZ349" i="1"/>
  <c r="AW349" i="1"/>
  <c r="AV349" i="1"/>
  <c r="BA349" i="1" s="1"/>
  <c r="AX349" i="1"/>
  <c r="AZ362" i="1"/>
  <c r="AW362" i="1"/>
  <c r="AY362" i="1"/>
  <c r="AX362" i="1"/>
  <c r="AW359" i="1"/>
  <c r="AX359" i="1"/>
  <c r="AV359" i="1"/>
  <c r="BA359" i="1" s="1"/>
  <c r="AZ357" i="1"/>
  <c r="AY357" i="1"/>
  <c r="AZ360" i="1"/>
  <c r="AY360" i="1"/>
  <c r="AV360" i="1"/>
  <c r="BA360" i="1" s="1"/>
  <c r="AX360" i="1"/>
  <c r="AV361" i="1"/>
  <c r="BA361" i="1" s="1"/>
  <c r="AW361" i="1"/>
  <c r="AW356" i="1"/>
  <c r="AX356" i="1"/>
  <c r="AX355" i="1"/>
  <c r="AW355" i="1"/>
  <c r="AA257" i="9"/>
  <c r="Y65" i="9"/>
  <c r="Z162" i="9"/>
  <c r="AA231" i="9"/>
  <c r="X269" i="9"/>
  <c r="Z287" i="9"/>
  <c r="Y57" i="9"/>
  <c r="AA65" i="9"/>
  <c r="AX362" i="9"/>
  <c r="AA129" i="9"/>
  <c r="Y221" i="9"/>
  <c r="X302" i="9"/>
  <c r="Z324" i="9"/>
  <c r="Z52" i="9"/>
  <c r="Z35" i="9"/>
  <c r="X48" i="9"/>
  <c r="AB61" i="9"/>
  <c r="AH61" i="9" s="1"/>
  <c r="AL61" i="9" s="1"/>
  <c r="AA113" i="9"/>
  <c r="Z135" i="9"/>
  <c r="W303" i="9"/>
  <c r="AA321" i="9"/>
  <c r="X162" i="9"/>
  <c r="Z20" i="9"/>
  <c r="AB162" i="9"/>
  <c r="AH162" i="9" s="1"/>
  <c r="AA20" i="9"/>
  <c r="AA106" i="9"/>
  <c r="Y324" i="9"/>
  <c r="AZ360" i="9"/>
  <c r="AB20" i="9"/>
  <c r="AH20" i="9" s="1"/>
  <c r="AN20" i="9" s="1"/>
  <c r="AB321" i="9"/>
  <c r="AE321" i="9" s="1"/>
  <c r="Y79" i="9"/>
  <c r="Z98" i="9"/>
  <c r="AA98" i="9"/>
  <c r="X123" i="9"/>
  <c r="AB231" i="9"/>
  <c r="AH231" i="9" s="1"/>
  <c r="X324" i="9"/>
  <c r="AY360" i="9"/>
  <c r="Y123" i="9"/>
  <c r="Y234" i="9"/>
  <c r="Y52" i="9"/>
  <c r="AV309" i="9"/>
  <c r="BA309" i="9" s="1"/>
  <c r="AJ339" i="9"/>
  <c r="Z221" i="9"/>
  <c r="Z302" i="9"/>
  <c r="AM339" i="9"/>
  <c r="AA275" i="9"/>
  <c r="AA302" i="9"/>
  <c r="Y321" i="9"/>
  <c r="AL344" i="9"/>
  <c r="X35" i="9"/>
  <c r="AB102" i="9"/>
  <c r="AG102" i="9" s="1"/>
  <c r="Y135" i="9"/>
  <c r="AB302" i="9"/>
  <c r="AD302" i="9" s="1"/>
  <c r="Z321" i="9"/>
  <c r="AA35" i="9"/>
  <c r="Y48" i="9"/>
  <c r="AA135" i="9"/>
  <c r="AC35" i="9"/>
  <c r="Z48" i="9"/>
  <c r="X87" i="9"/>
  <c r="AB130" i="9"/>
  <c r="AH130" i="9" s="1"/>
  <c r="AL130" i="9" s="1"/>
  <c r="AF135" i="9"/>
  <c r="X202" i="9"/>
  <c r="AA210" i="9"/>
  <c r="AC265" i="9"/>
  <c r="AD265" i="9"/>
  <c r="W276" i="9"/>
  <c r="Y314" i="9"/>
  <c r="AB318" i="9"/>
  <c r="AD318" i="9" s="1"/>
  <c r="AA318" i="9"/>
  <c r="AB327" i="9"/>
  <c r="AE327" i="9" s="1"/>
  <c r="Z327" i="9"/>
  <c r="Y327" i="9"/>
  <c r="X327" i="9"/>
  <c r="X160" i="9"/>
  <c r="X249" i="9"/>
  <c r="AB249" i="9"/>
  <c r="AE249" i="9" s="1"/>
  <c r="W300" i="9"/>
  <c r="Y305" i="9"/>
  <c r="Z310" i="9"/>
  <c r="X312" i="9"/>
  <c r="Y315" i="9"/>
  <c r="AA317" i="9"/>
  <c r="X318" i="9"/>
  <c r="AA327" i="9"/>
  <c r="AM340" i="9"/>
  <c r="AK342" i="9"/>
  <c r="AJ342" i="9"/>
  <c r="Z28" i="9"/>
  <c r="X276" i="9"/>
  <c r="Z276" i="9"/>
  <c r="Y276" i="9"/>
  <c r="AB276" i="9"/>
  <c r="AG87" i="9"/>
  <c r="AB72" i="9"/>
  <c r="AF72" i="9" s="1"/>
  <c r="Z180" i="9"/>
  <c r="W197" i="9"/>
  <c r="AB236" i="9"/>
  <c r="AD236" i="9" s="1"/>
  <c r="AA236" i="9"/>
  <c r="AH180" i="9"/>
  <c r="AM180" i="9" s="1"/>
  <c r="AB197" i="9"/>
  <c r="AD197" i="9" s="1"/>
  <c r="W253" i="9"/>
  <c r="AA258" i="9"/>
  <c r="AY357" i="9"/>
  <c r="AB121" i="9"/>
  <c r="AC121" i="9" s="1"/>
  <c r="Y121" i="9"/>
  <c r="X121" i="9"/>
  <c r="Z151" i="9"/>
  <c r="W151" i="9"/>
  <c r="AB68" i="9"/>
  <c r="Y68" i="9"/>
  <c r="X68" i="9"/>
  <c r="AA237" i="9"/>
  <c r="Z237" i="9"/>
  <c r="Y237" i="9"/>
  <c r="X305" i="9"/>
  <c r="AZ350" i="9"/>
  <c r="AY350" i="9"/>
  <c r="AB60" i="9"/>
  <c r="AC60" i="9" s="1"/>
  <c r="W68" i="9"/>
  <c r="AC97" i="9"/>
  <c r="AH97" i="9"/>
  <c r="AM97" i="9" s="1"/>
  <c r="AG97" i="9"/>
  <c r="AF97" i="9"/>
  <c r="AA142" i="9"/>
  <c r="Y190" i="9"/>
  <c r="Z190" i="9"/>
  <c r="AB7" i="9"/>
  <c r="AH7" i="9" s="1"/>
  <c r="AK7" i="9" s="1"/>
  <c r="Z7" i="9"/>
  <c r="Y7" i="9"/>
  <c r="W7" i="9"/>
  <c r="W97" i="9"/>
  <c r="W101" i="9"/>
  <c r="Z101" i="9"/>
  <c r="AA126" i="9"/>
  <c r="AB126" i="9"/>
  <c r="AD126" i="9" s="1"/>
  <c r="Y126" i="9"/>
  <c r="X126" i="9"/>
  <c r="W126" i="9"/>
  <c r="Z176" i="9"/>
  <c r="W183" i="9"/>
  <c r="X190" i="9"/>
  <c r="W249" i="9"/>
  <c r="W286" i="9"/>
  <c r="AB286" i="9"/>
  <c r="AC286" i="9" s="1"/>
  <c r="AA286" i="9"/>
  <c r="Z286" i="9"/>
  <c r="Y286" i="9"/>
  <c r="X286" i="9"/>
  <c r="AB297" i="9"/>
  <c r="AC297" i="9" s="1"/>
  <c r="AA297" i="9"/>
  <c r="Z297" i="9"/>
  <c r="X300" i="9"/>
  <c r="Z318" i="9"/>
  <c r="AL348" i="9"/>
  <c r="AK348" i="9"/>
  <c r="X97" i="9"/>
  <c r="X101" i="9"/>
  <c r="Y133" i="9"/>
  <c r="Z137" i="9"/>
  <c r="X183" i="9"/>
  <c r="Z208" i="9"/>
  <c r="Y249" i="9"/>
  <c r="X265" i="9"/>
  <c r="Z273" i="9"/>
  <c r="Y273" i="9"/>
  <c r="X273" i="9"/>
  <c r="W297" i="9"/>
  <c r="Y300" i="9"/>
  <c r="AB40" i="9"/>
  <c r="AD40" i="9" s="1"/>
  <c r="Z74" i="9"/>
  <c r="Y97" i="9"/>
  <c r="Y101" i="9"/>
  <c r="AI129" i="9"/>
  <c r="AM129" i="9"/>
  <c r="AA137" i="9"/>
  <c r="Z174" i="9"/>
  <c r="AB174" i="9"/>
  <c r="AA174" i="9"/>
  <c r="Z201" i="9"/>
  <c r="AM216" i="9"/>
  <c r="AN216" i="9"/>
  <c r="AS216" i="9" s="1"/>
  <c r="AL216" i="9"/>
  <c r="AA249" i="9"/>
  <c r="Y265" i="9"/>
  <c r="W273" i="9"/>
  <c r="AA289" i="9"/>
  <c r="Y289" i="9"/>
  <c r="X289" i="9"/>
  <c r="X297" i="9"/>
  <c r="Z19" i="9"/>
  <c r="AA28" i="9"/>
  <c r="W53" i="9"/>
  <c r="AA69" i="9"/>
  <c r="Z69" i="9"/>
  <c r="AA77" i="9"/>
  <c r="Z97" i="9"/>
  <c r="AD129" i="9"/>
  <c r="Y174" i="9"/>
  <c r="Z182" i="9"/>
  <c r="AB182" i="9"/>
  <c r="AA201" i="9"/>
  <c r="AI216" i="9"/>
  <c r="AA265" i="9"/>
  <c r="W289" i="9"/>
  <c r="Y297" i="9"/>
  <c r="AL330" i="9"/>
  <c r="AK330" i="9"/>
  <c r="AB5" i="9"/>
  <c r="AH5" i="9" s="1"/>
  <c r="AA5" i="9"/>
  <c r="Z5" i="9"/>
  <c r="Y5" i="9"/>
  <c r="X5" i="9"/>
  <c r="AB17" i="9"/>
  <c r="AA17" i="9"/>
  <c r="Z17" i="9"/>
  <c r="Y17" i="9"/>
  <c r="AB28" i="9"/>
  <c r="AF28" i="9" s="1"/>
  <c r="AA51" i="9"/>
  <c r="Y53" i="9"/>
  <c r="AB56" i="9"/>
  <c r="AF56" i="9" s="1"/>
  <c r="Y56" i="9"/>
  <c r="AH87" i="9"/>
  <c r="AK87" i="9" s="1"/>
  <c r="AA97" i="9"/>
  <c r="AE129" i="9"/>
  <c r="AB147" i="9"/>
  <c r="AA147" i="9"/>
  <c r="Z147" i="9"/>
  <c r="AB166" i="9"/>
  <c r="AH166" i="9" s="1"/>
  <c r="W182" i="9"/>
  <c r="AJ216" i="9"/>
  <c r="AK278" i="9"/>
  <c r="AN278" i="9"/>
  <c r="AR278" i="9" s="1"/>
  <c r="AM278" i="9"/>
  <c r="Z289" i="9"/>
  <c r="X8" i="9"/>
  <c r="W17" i="9"/>
  <c r="X90" i="9"/>
  <c r="AD97" i="9"/>
  <c r="AF129" i="9"/>
  <c r="X182" i="9"/>
  <c r="AB199" i="9"/>
  <c r="AG199" i="9" s="1"/>
  <c r="Z8" i="9"/>
  <c r="X17" i="9"/>
  <c r="Z47" i="9"/>
  <c r="X47" i="9"/>
  <c r="Y90" i="9"/>
  <c r="X104" i="9"/>
  <c r="AA104" i="9"/>
  <c r="AG129" i="9"/>
  <c r="Y141" i="9"/>
  <c r="Z141" i="9"/>
  <c r="W141" i="9"/>
  <c r="AB141" i="9"/>
  <c r="AG141" i="9" s="1"/>
  <c r="AA141" i="9"/>
  <c r="AB164" i="9"/>
  <c r="AE164" i="9" s="1"/>
  <c r="Z164" i="9"/>
  <c r="Y182" i="9"/>
  <c r="Z236" i="9"/>
  <c r="AB239" i="9"/>
  <c r="AD239" i="9" s="1"/>
  <c r="Z239" i="9"/>
  <c r="AB277" i="9"/>
  <c r="AD277" i="9" s="1"/>
  <c r="X277" i="9"/>
  <c r="AV349" i="9"/>
  <c r="BA349" i="9" s="1"/>
  <c r="AA8" i="9"/>
  <c r="W24" i="9"/>
  <c r="AB49" i="9"/>
  <c r="AG49" i="9" s="1"/>
  <c r="AA49" i="9"/>
  <c r="AB8" i="9"/>
  <c r="AF8" i="9" s="1"/>
  <c r="X24" i="9"/>
  <c r="Z104" i="9"/>
  <c r="Y198" i="9"/>
  <c r="X198" i="9"/>
  <c r="AG21" i="9"/>
  <c r="AD21" i="9"/>
  <c r="AC21" i="9"/>
  <c r="AB25" i="9"/>
  <c r="AD25" i="9" s="1"/>
  <c r="X25" i="9"/>
  <c r="W25" i="9"/>
  <c r="X103" i="9"/>
  <c r="W113" i="9"/>
  <c r="W124" i="9"/>
  <c r="AB136" i="9"/>
  <c r="AH136" i="9" s="1"/>
  <c r="AA136" i="9"/>
  <c r="X179" i="9"/>
  <c r="AB184" i="9"/>
  <c r="Z184" i="9"/>
  <c r="Y184" i="9"/>
  <c r="AA185" i="9"/>
  <c r="Y196" i="9"/>
  <c r="W198" i="9"/>
  <c r="W264" i="9"/>
  <c r="AB271" i="9"/>
  <c r="AF271" i="9" s="1"/>
  <c r="AA271" i="9"/>
  <c r="Z290" i="9"/>
  <c r="Z323" i="9"/>
  <c r="W325" i="9"/>
  <c r="Z21" i="9"/>
  <c r="Y25" i="9"/>
  <c r="X71" i="9"/>
  <c r="AA71" i="9"/>
  <c r="Z71" i="9"/>
  <c r="W102" i="9"/>
  <c r="X113" i="9"/>
  <c r="X124" i="9"/>
  <c r="Z181" i="9"/>
  <c r="W184" i="9"/>
  <c r="Z198" i="9"/>
  <c r="Y248" i="9"/>
  <c r="Y264" i="9"/>
  <c r="W271" i="9"/>
  <c r="AA290" i="9"/>
  <c r="AA323" i="9"/>
  <c r="AA325" i="9"/>
  <c r="AL336" i="9"/>
  <c r="AK336" i="9"/>
  <c r="AI336" i="9"/>
  <c r="AA21" i="9"/>
  <c r="Z25" i="9"/>
  <c r="W59" i="9"/>
  <c r="Y61" i="9"/>
  <c r="W71" i="9"/>
  <c r="X102" i="9"/>
  <c r="Y113" i="9"/>
  <c r="AA115" i="9"/>
  <c r="AA170" i="9"/>
  <c r="Z173" i="9"/>
  <c r="AB173" i="9"/>
  <c r="AG173" i="9" s="1"/>
  <c r="AA173" i="9"/>
  <c r="W177" i="9"/>
  <c r="AA181" i="9"/>
  <c r="X184" i="9"/>
  <c r="AA198" i="9"/>
  <c r="X231" i="9"/>
  <c r="Z233" i="9"/>
  <c r="Z248" i="9"/>
  <c r="W275" i="9"/>
  <c r="AB290" i="9"/>
  <c r="AE290" i="9" s="1"/>
  <c r="Z293" i="9"/>
  <c r="AB293" i="9"/>
  <c r="AF293" i="9" s="1"/>
  <c r="AA293" i="9"/>
  <c r="Y293" i="9"/>
  <c r="AE21" i="9"/>
  <c r="AA25" i="9"/>
  <c r="W48" i="9"/>
  <c r="Y59" i="9"/>
  <c r="AA61" i="9"/>
  <c r="Y71" i="9"/>
  <c r="Y102" i="9"/>
  <c r="Z113" i="9"/>
  <c r="Y129" i="9"/>
  <c r="Z129" i="9"/>
  <c r="W129" i="9"/>
  <c r="AB150" i="9"/>
  <c r="AF150" i="9" s="1"/>
  <c r="W173" i="9"/>
  <c r="Z177" i="9"/>
  <c r="AB198" i="9"/>
  <c r="AE198" i="9" s="1"/>
  <c r="Z231" i="9"/>
  <c r="AA248" i="9"/>
  <c r="Z257" i="9"/>
  <c r="X293" i="9"/>
  <c r="AX360" i="9"/>
  <c r="Z319" i="9"/>
  <c r="W321" i="9"/>
  <c r="X20" i="9"/>
  <c r="W35" i="9"/>
  <c r="Z55" i="9"/>
  <c r="AB76" i="9"/>
  <c r="AD76" i="9" s="1"/>
  <c r="X135" i="9"/>
  <c r="AF105" i="9"/>
  <c r="AG105" i="9"/>
  <c r="AH10" i="9"/>
  <c r="AF10" i="9"/>
  <c r="AC10" i="9"/>
  <c r="Y254" i="9"/>
  <c r="W254" i="9"/>
  <c r="AA254" i="9"/>
  <c r="AC306" i="9"/>
  <c r="AF306" i="9"/>
  <c r="AH306" i="9"/>
  <c r="AL306" i="9" s="1"/>
  <c r="AB27" i="9"/>
  <c r="Y27" i="9"/>
  <c r="X116" i="9"/>
  <c r="AB116" i="9"/>
  <c r="AH116" i="9" s="1"/>
  <c r="AA116" i="9"/>
  <c r="Y116" i="9"/>
  <c r="Z116" i="9"/>
  <c r="W27" i="9"/>
  <c r="Y228" i="9"/>
  <c r="X228" i="9"/>
  <c r="W228" i="9"/>
  <c r="AB228" i="9"/>
  <c r="AH228" i="9" s="1"/>
  <c r="W240" i="9"/>
  <c r="AG306" i="9"/>
  <c r="W311" i="9"/>
  <c r="AA311" i="9"/>
  <c r="Z311" i="9"/>
  <c r="AB311" i="9"/>
  <c r="AF311" i="9" s="1"/>
  <c r="AH323" i="9"/>
  <c r="AN323" i="9" s="1"/>
  <c r="AG323" i="9"/>
  <c r="AB16" i="9"/>
  <c r="W16" i="9"/>
  <c r="X37" i="9"/>
  <c r="W46" i="9"/>
  <c r="Z58" i="9"/>
  <c r="X64" i="9"/>
  <c r="AA70" i="9"/>
  <c r="AA73" i="9"/>
  <c r="AG80" i="9"/>
  <c r="AA88" i="9"/>
  <c r="AB88" i="9"/>
  <c r="AH88" i="9" s="1"/>
  <c r="AI88" i="9" s="1"/>
  <c r="Y89" i="9"/>
  <c r="AC90" i="9"/>
  <c r="Z122" i="9"/>
  <c r="Y122" i="9"/>
  <c r="AB122" i="9"/>
  <c r="AA122" i="9"/>
  <c r="Z138" i="9"/>
  <c r="Y138" i="9"/>
  <c r="AB140" i="9"/>
  <c r="AD140" i="9" s="1"/>
  <c r="AA140" i="9"/>
  <c r="W155" i="9"/>
  <c r="AB157" i="9"/>
  <c r="W161" i="9"/>
  <c r="Z167" i="9"/>
  <c r="AB167" i="9"/>
  <c r="AB172" i="9"/>
  <c r="AG172" i="9" s="1"/>
  <c r="X172" i="9"/>
  <c r="Z172" i="9"/>
  <c r="Y172" i="9"/>
  <c r="Z175" i="9"/>
  <c r="X175" i="9"/>
  <c r="Z228" i="9"/>
  <c r="X245" i="9"/>
  <c r="AA245" i="9"/>
  <c r="AB254" i="9"/>
  <c r="AB280" i="9"/>
  <c r="AE280" i="9" s="1"/>
  <c r="AA280" i="9"/>
  <c r="AJ347" i="9"/>
  <c r="Z16" i="9"/>
  <c r="Z27" i="9"/>
  <c r="Y29" i="9"/>
  <c r="Z37" i="9"/>
  <c r="AB39" i="9"/>
  <c r="AA39" i="9"/>
  <c r="X39" i="9"/>
  <c r="X44" i="9"/>
  <c r="Y46" i="9"/>
  <c r="AA58" i="9"/>
  <c r="W62" i="9"/>
  <c r="AC73" i="9"/>
  <c r="AB75" i="9"/>
  <c r="AH75" i="9" s="1"/>
  <c r="Y75" i="9"/>
  <c r="X75" i="9"/>
  <c r="W75" i="9"/>
  <c r="AH80" i="9"/>
  <c r="AN80" i="9" s="1"/>
  <c r="X88" i="9"/>
  <c r="Y95" i="9"/>
  <c r="X95" i="9"/>
  <c r="AA107" i="9"/>
  <c r="W107" i="9"/>
  <c r="AB107" i="9"/>
  <c r="X119" i="9"/>
  <c r="W122" i="9"/>
  <c r="W138" i="9"/>
  <c r="Y140" i="9"/>
  <c r="X167" i="9"/>
  <c r="W172" i="9"/>
  <c r="AA228" i="9"/>
  <c r="Y260" i="9"/>
  <c r="AA260" i="9"/>
  <c r="Z260" i="9"/>
  <c r="Z294" i="9"/>
  <c r="AJ341" i="9"/>
  <c r="AN341" i="9"/>
  <c r="AK341" i="9"/>
  <c r="AY359" i="9"/>
  <c r="AX359" i="9"/>
  <c r="X18" i="9"/>
  <c r="Y18" i="9"/>
  <c r="AA27" i="9"/>
  <c r="AB29" i="9"/>
  <c r="AD29" i="9" s="1"/>
  <c r="AA37" i="9"/>
  <c r="W39" i="9"/>
  <c r="Z44" i="9"/>
  <c r="Z46" i="9"/>
  <c r="W57" i="9"/>
  <c r="AB58" i="9"/>
  <c r="AA66" i="9"/>
  <c r="AB66" i="9"/>
  <c r="Z66" i="9"/>
  <c r="X72" i="9"/>
  <c r="AA75" i="9"/>
  <c r="Y77" i="9"/>
  <c r="Y88" i="9"/>
  <c r="W95" i="9"/>
  <c r="AA105" i="9"/>
  <c r="X107" i="9"/>
  <c r="W115" i="9"/>
  <c r="Y115" i="9"/>
  <c r="X115" i="9"/>
  <c r="Y119" i="9"/>
  <c r="X122" i="9"/>
  <c r="X138" i="9"/>
  <c r="AB165" i="9"/>
  <c r="AC165" i="9" s="1"/>
  <c r="Y165" i="9"/>
  <c r="AA172" i="9"/>
  <c r="Y191" i="9"/>
  <c r="W260" i="9"/>
  <c r="W301" i="9"/>
  <c r="Y301" i="9"/>
  <c r="X301" i="9"/>
  <c r="AI341" i="9"/>
  <c r="W4" i="9"/>
  <c r="AB14" i="9"/>
  <c r="AC14" i="9" s="1"/>
  <c r="X14" i="9"/>
  <c r="Y28" i="9"/>
  <c r="AB37" i="9"/>
  <c r="AE37" i="9" s="1"/>
  <c r="Y39" i="9"/>
  <c r="AB46" i="9"/>
  <c r="AF46" i="9" s="1"/>
  <c r="W49" i="9"/>
  <c r="Y49" i="9"/>
  <c r="X57" i="9"/>
  <c r="Y66" i="9"/>
  <c r="Z72" i="9"/>
  <c r="Z77" i="9"/>
  <c r="AA79" i="9"/>
  <c r="AB79" i="9"/>
  <c r="AH79" i="9" s="1"/>
  <c r="X79" i="9"/>
  <c r="W79" i="9"/>
  <c r="Z88" i="9"/>
  <c r="AB95" i="9"/>
  <c r="W103" i="9"/>
  <c r="AA103" i="9"/>
  <c r="Y103" i="9"/>
  <c r="Z103" i="9"/>
  <c r="Z115" i="9"/>
  <c r="AA138" i="9"/>
  <c r="W165" i="9"/>
  <c r="X170" i="9"/>
  <c r="AA194" i="9"/>
  <c r="X260" i="9"/>
  <c r="Y262" i="9"/>
  <c r="Z262" i="9"/>
  <c r="AA262" i="9"/>
  <c r="AB319" i="9"/>
  <c r="AH319" i="9" s="1"/>
  <c r="X319" i="9"/>
  <c r="Y319" i="9"/>
  <c r="W319" i="9"/>
  <c r="AL341" i="9"/>
  <c r="AM351" i="9"/>
  <c r="AI351" i="9"/>
  <c r="AF73" i="9"/>
  <c r="AG73" i="9"/>
  <c r="AB89" i="9"/>
  <c r="AG89" i="9" s="1"/>
  <c r="AA89" i="9"/>
  <c r="Y96" i="9"/>
  <c r="X96" i="9"/>
  <c r="W127" i="9"/>
  <c r="Y127" i="9"/>
  <c r="AA127" i="9"/>
  <c r="Z127" i="9"/>
  <c r="Z178" i="9"/>
  <c r="X178" i="9"/>
  <c r="W178" i="9"/>
  <c r="AB178" i="9"/>
  <c r="AH178" i="9" s="1"/>
  <c r="Y178" i="9"/>
  <c r="AA178" i="9"/>
  <c r="AA64" i="9"/>
  <c r="AB64" i="9"/>
  <c r="AG64" i="9" s="1"/>
  <c r="W73" i="9"/>
  <c r="W89" i="9"/>
  <c r="Z96" i="9"/>
  <c r="X111" i="9"/>
  <c r="W111" i="9"/>
  <c r="AB111" i="9"/>
  <c r="AG111" i="9" s="1"/>
  <c r="AA111" i="9"/>
  <c r="AB214" i="9"/>
  <c r="AE214" i="9" s="1"/>
  <c r="AA214" i="9"/>
  <c r="Y214" i="9"/>
  <c r="X214" i="9"/>
  <c r="W214" i="9"/>
  <c r="AB240" i="9"/>
  <c r="AC240" i="9" s="1"/>
  <c r="Z240" i="9"/>
  <c r="AA240" i="9"/>
  <c r="Y240" i="9"/>
  <c r="X254" i="9"/>
  <c r="AI352" i="9"/>
  <c r="W64" i="9"/>
  <c r="AA155" i="9"/>
  <c r="Y155" i="9"/>
  <c r="X27" i="9"/>
  <c r="AB100" i="9"/>
  <c r="AG100" i="9" s="1"/>
  <c r="Z100" i="9"/>
  <c r="W100" i="9"/>
  <c r="AB138" i="9"/>
  <c r="AG138" i="9" s="1"/>
  <c r="AG260" i="9"/>
  <c r="AF260" i="9"/>
  <c r="AC260" i="9"/>
  <c r="AB295" i="9"/>
  <c r="AE295" i="9" s="1"/>
  <c r="Y295" i="9"/>
  <c r="X295" i="9"/>
  <c r="AA295" i="9"/>
  <c r="Z295" i="9"/>
  <c r="AA12" i="9"/>
  <c r="AB12" i="9"/>
  <c r="X19" i="9"/>
  <c r="AB19" i="9"/>
  <c r="AF19" i="9" s="1"/>
  <c r="AB69" i="9"/>
  <c r="AF69" i="9" s="1"/>
  <c r="Y69" i="9"/>
  <c r="AF77" i="9"/>
  <c r="Y86" i="9"/>
  <c r="AH98" i="9"/>
  <c r="AF98" i="9"/>
  <c r="AC103" i="9"/>
  <c r="Y207" i="9"/>
  <c r="W207" i="9"/>
  <c r="AE220" i="9"/>
  <c r="Y241" i="9"/>
  <c r="X241" i="9"/>
  <c r="AM343" i="9"/>
  <c r="AL343" i="9"/>
  <c r="AK343" i="9"/>
  <c r="AJ343" i="9"/>
  <c r="AD61" i="9"/>
  <c r="W69" i="9"/>
  <c r="W74" i="9"/>
  <c r="X76" i="9"/>
  <c r="AG77" i="9"/>
  <c r="W84" i="9"/>
  <c r="AA90" i="9"/>
  <c r="Z90" i="9"/>
  <c r="AJ220" i="9"/>
  <c r="Z241" i="9"/>
  <c r="AA252" i="9"/>
  <c r="X252" i="9"/>
  <c r="AB252" i="9"/>
  <c r="Z252" i="9"/>
  <c r="Z278" i="9"/>
  <c r="AA278" i="9"/>
  <c r="Y278" i="9"/>
  <c r="X278" i="9"/>
  <c r="AF326" i="9"/>
  <c r="AE326" i="9"/>
  <c r="AS339" i="9"/>
  <c r="AI343" i="9"/>
  <c r="W10" i="9"/>
  <c r="AA10" i="9"/>
  <c r="Y10" i="9"/>
  <c r="Z10" i="9"/>
  <c r="X54" i="9"/>
  <c r="Y80" i="9"/>
  <c r="X127" i="9"/>
  <c r="Z157" i="9"/>
  <c r="Y157" i="9"/>
  <c r="X157" i="9"/>
  <c r="W157" i="9"/>
  <c r="Y306" i="9"/>
  <c r="AA307" i="9"/>
  <c r="Z307" i="9"/>
  <c r="X10" i="9"/>
  <c r="W13" i="9"/>
  <c r="W37" i="9"/>
  <c r="X58" i="9"/>
  <c r="Z70" i="9"/>
  <c r="Y73" i="9"/>
  <c r="AA80" i="9"/>
  <c r="X89" i="9"/>
  <c r="Y188" i="9"/>
  <c r="AA188" i="9"/>
  <c r="AB238" i="9"/>
  <c r="AF238" i="9" s="1"/>
  <c r="Z247" i="9"/>
  <c r="Y247" i="9"/>
  <c r="AB247" i="9"/>
  <c r="AA247" i="9"/>
  <c r="X247" i="9"/>
  <c r="W247" i="9"/>
  <c r="Z254" i="9"/>
  <c r="AB307" i="9"/>
  <c r="AH307" i="9" s="1"/>
  <c r="AI347" i="9"/>
  <c r="X41" i="9"/>
  <c r="AA41" i="9"/>
  <c r="AB86" i="9"/>
  <c r="AE86" i="9" s="1"/>
  <c r="AA86" i="9"/>
  <c r="AA91" i="9"/>
  <c r="Z91" i="9"/>
  <c r="AA209" i="9"/>
  <c r="Y209" i="9"/>
  <c r="W209" i="9"/>
  <c r="Y213" i="9"/>
  <c r="Z213" i="9"/>
  <c r="W213" i="9"/>
  <c r="X213" i="9"/>
  <c r="AB246" i="9"/>
  <c r="Y246" i="9"/>
  <c r="Z246" i="9"/>
  <c r="AB23" i="9"/>
  <c r="AH23" i="9" s="1"/>
  <c r="AA23" i="9"/>
  <c r="Z23" i="9"/>
  <c r="W23" i="9"/>
  <c r="W41" i="9"/>
  <c r="AA57" i="9"/>
  <c r="AG72" i="9"/>
  <c r="AC77" i="9"/>
  <c r="W86" i="9"/>
  <c r="W91" i="9"/>
  <c r="AA100" i="9"/>
  <c r="Z209" i="9"/>
  <c r="W211" i="9"/>
  <c r="AA211" i="9"/>
  <c r="Z211" i="9"/>
  <c r="AA213" i="9"/>
  <c r="Y224" i="9"/>
  <c r="AB224" i="9"/>
  <c r="AA224" i="9"/>
  <c r="Z224" i="9"/>
  <c r="AH260" i="9"/>
  <c r="AZ339" i="9"/>
  <c r="AV339" i="9"/>
  <c r="BA339" i="9" s="1"/>
  <c r="X23" i="9"/>
  <c r="AB57" i="9"/>
  <c r="AG57" i="9" s="1"/>
  <c r="X91" i="9"/>
  <c r="X114" i="9"/>
  <c r="W114" i="9"/>
  <c r="AB114" i="9"/>
  <c r="AF114" i="9" s="1"/>
  <c r="AA114" i="9"/>
  <c r="Y148" i="9"/>
  <c r="AB148" i="9"/>
  <c r="Z154" i="9"/>
  <c r="AB154" i="9"/>
  <c r="AH154" i="9" s="1"/>
  <c r="AA154" i="9"/>
  <c r="X168" i="9"/>
  <c r="Y185" i="9"/>
  <c r="X185" i="9"/>
  <c r="AB185" i="9"/>
  <c r="AD185" i="9" s="1"/>
  <c r="X211" i="9"/>
  <c r="AA227" i="9"/>
  <c r="AB227" i="9"/>
  <c r="AG227" i="9" s="1"/>
  <c r="Z227" i="9"/>
  <c r="Y227" i="9"/>
  <c r="W295" i="9"/>
  <c r="AR339" i="9"/>
  <c r="W19" i="9"/>
  <c r="Y23" i="9"/>
  <c r="Z41" i="9"/>
  <c r="W5" i="9"/>
  <c r="X7" i="9"/>
  <c r="AA7" i="9"/>
  <c r="Y19" i="9"/>
  <c r="AQ21" i="9"/>
  <c r="AR21" i="9"/>
  <c r="AB41" i="9"/>
  <c r="AA52" i="9"/>
  <c r="AB52" i="9"/>
  <c r="X52" i="9"/>
  <c r="X60" i="9"/>
  <c r="AF61" i="9"/>
  <c r="X69" i="9"/>
  <c r="Z76" i="9"/>
  <c r="X84" i="9"/>
  <c r="W90" i="9"/>
  <c r="AB91" i="9"/>
  <c r="AF91" i="9" s="1"/>
  <c r="X94" i="9"/>
  <c r="AB94" i="9"/>
  <c r="AE94" i="9" s="1"/>
  <c r="Z114" i="9"/>
  <c r="AG123" i="9"/>
  <c r="AF123" i="9"/>
  <c r="W139" i="9"/>
  <c r="AB139" i="9"/>
  <c r="X139" i="9"/>
  <c r="AA139" i="9"/>
  <c r="Z139" i="9"/>
  <c r="Y139" i="9"/>
  <c r="AA144" i="9"/>
  <c r="Y144" i="9"/>
  <c r="AA148" i="9"/>
  <c r="W158" i="9"/>
  <c r="AB158" i="9"/>
  <c r="AG158" i="9" s="1"/>
  <c r="Z185" i="9"/>
  <c r="AB211" i="9"/>
  <c r="AD211" i="9" s="1"/>
  <c r="AB218" i="9"/>
  <c r="AA218" i="9"/>
  <c r="X236" i="9"/>
  <c r="Y236" i="9"/>
  <c r="W236" i="9"/>
  <c r="AB241" i="9"/>
  <c r="AD241" i="9" s="1"/>
  <c r="W252" i="9"/>
  <c r="W278" i="9"/>
  <c r="X288" i="9"/>
  <c r="W288" i="9"/>
  <c r="AB322" i="9"/>
  <c r="AA322" i="9"/>
  <c r="Y323" i="9"/>
  <c r="W323" i="9"/>
  <c r="X323" i="9"/>
  <c r="AC326" i="9"/>
  <c r="AN343" i="9"/>
  <c r="AO343" i="9" s="1"/>
  <c r="AT343" i="9" s="1"/>
  <c r="AW355" i="9"/>
  <c r="AZ355" i="9"/>
  <c r="AY355" i="9"/>
  <c r="AX355" i="9"/>
  <c r="Y160" i="9"/>
  <c r="Z160" i="9"/>
  <c r="AB223" i="9"/>
  <c r="AG223" i="9" s="1"/>
  <c r="Z223" i="9"/>
  <c r="AA223" i="9"/>
  <c r="Y223" i="9"/>
  <c r="Z259" i="9"/>
  <c r="Y259" i="9"/>
  <c r="AA259" i="9"/>
  <c r="X259" i="9"/>
  <c r="X287" i="9"/>
  <c r="AB287" i="9"/>
  <c r="AF287" i="9" s="1"/>
  <c r="AA287" i="9"/>
  <c r="AA329" i="9"/>
  <c r="AB329" i="9"/>
  <c r="AE329" i="9" s="1"/>
  <c r="X329" i="9"/>
  <c r="AS340" i="9"/>
  <c r="AQ340" i="9"/>
  <c r="AO340" i="9"/>
  <c r="AT340" i="9" s="1"/>
  <c r="AV358" i="9"/>
  <c r="BA358" i="9" s="1"/>
  <c r="AW358" i="9"/>
  <c r="AX358" i="9"/>
  <c r="AE97" i="9"/>
  <c r="AB124" i="9"/>
  <c r="AF124" i="9" s="1"/>
  <c r="Y124" i="9"/>
  <c r="Y137" i="9"/>
  <c r="W160" i="9"/>
  <c r="Y163" i="9"/>
  <c r="W163" i="9"/>
  <c r="Y177" i="9"/>
  <c r="X177" i="9"/>
  <c r="W190" i="9"/>
  <c r="W196" i="9"/>
  <c r="Y210" i="9"/>
  <c r="AB210" i="9"/>
  <c r="AC210" i="9" s="1"/>
  <c r="W210" i="9"/>
  <c r="AE215" i="9"/>
  <c r="W223" i="9"/>
  <c r="W256" i="9"/>
  <c r="AB258" i="9"/>
  <c r="Z258" i="9"/>
  <c r="Y258" i="9"/>
  <c r="X258" i="9"/>
  <c r="AB259" i="9"/>
  <c r="AA264" i="9"/>
  <c r="X264" i="9"/>
  <c r="W287" i="9"/>
  <c r="AY309" i="9"/>
  <c r="AX309" i="9"/>
  <c r="AW309" i="9"/>
  <c r="W329" i="9"/>
  <c r="AL340" i="9"/>
  <c r="AY358" i="9"/>
  <c r="AB160" i="9"/>
  <c r="AB195" i="9"/>
  <c r="AD195" i="9" s="1"/>
  <c r="Z195" i="9"/>
  <c r="Z220" i="9"/>
  <c r="AA220" i="9"/>
  <c r="Y220" i="9"/>
  <c r="AF221" i="9"/>
  <c r="AE221" i="9"/>
  <c r="AC221" i="9"/>
  <c r="AM331" i="9"/>
  <c r="AI331" i="9"/>
  <c r="W2" i="9"/>
  <c r="Y6" i="9"/>
  <c r="W9" i="9"/>
  <c r="AA11" i="9"/>
  <c r="W21" i="9"/>
  <c r="X51" i="9"/>
  <c r="AA59" i="9"/>
  <c r="AA68" i="9"/>
  <c r="Z102" i="9"/>
  <c r="AB104" i="9"/>
  <c r="AG104" i="9" s="1"/>
  <c r="AA124" i="9"/>
  <c r="X130" i="9"/>
  <c r="AB152" i="9"/>
  <c r="AE152" i="9" s="1"/>
  <c r="Y152" i="9"/>
  <c r="X156" i="9"/>
  <c r="AA164" i="9"/>
  <c r="Y164" i="9"/>
  <c r="W174" i="9"/>
  <c r="AB177" i="9"/>
  <c r="W180" i="9"/>
  <c r="AB190" i="9"/>
  <c r="AF190" i="9" s="1"/>
  <c r="W220" i="9"/>
  <c r="X257" i="9"/>
  <c r="Y257" i="9"/>
  <c r="AB264" i="9"/>
  <c r="AH264" i="9" s="1"/>
  <c r="AB314" i="9"/>
  <c r="AF314" i="9" s="1"/>
  <c r="AA314" i="9"/>
  <c r="W326" i="9"/>
  <c r="Z326" i="9"/>
  <c r="Y326" i="9"/>
  <c r="AA326" i="9"/>
  <c r="AJ331" i="9"/>
  <c r="Y171" i="9"/>
  <c r="X171" i="9"/>
  <c r="Y181" i="9"/>
  <c r="AB181" i="9"/>
  <c r="AA190" i="9"/>
  <c r="Y255" i="9"/>
  <c r="X255" i="9"/>
  <c r="Z255" i="9"/>
  <c r="W255" i="9"/>
  <c r="X2" i="9"/>
  <c r="AB11" i="9"/>
  <c r="Y21" i="9"/>
  <c r="AB59" i="9"/>
  <c r="AG59" i="9" s="1"/>
  <c r="AB151" i="9"/>
  <c r="AA151" i="9"/>
  <c r="W152" i="9"/>
  <c r="Z156" i="9"/>
  <c r="W164" i="9"/>
  <c r="AA171" i="9"/>
  <c r="X174" i="9"/>
  <c r="X180" i="9"/>
  <c r="X181" i="9"/>
  <c r="X220" i="9"/>
  <c r="AB255" i="9"/>
  <c r="AH255" i="9" s="1"/>
  <c r="Y304" i="9"/>
  <c r="AA304" i="9"/>
  <c r="Z304" i="9"/>
  <c r="AB304" i="9"/>
  <c r="AD304" i="9" s="1"/>
  <c r="AN331" i="9"/>
  <c r="AO331" i="9" s="1"/>
  <c r="AT331" i="9" s="1"/>
  <c r="AI342" i="9"/>
  <c r="AM342" i="9"/>
  <c r="AN342" i="9"/>
  <c r="AS342" i="9" s="1"/>
  <c r="AL342" i="9"/>
  <c r="AX350" i="9"/>
  <c r="AW350" i="9"/>
  <c r="AN129" i="9"/>
  <c r="W237" i="9"/>
  <c r="AB237" i="9"/>
  <c r="AC237" i="9" s="1"/>
  <c r="Y239" i="9"/>
  <c r="AA239" i="9"/>
  <c r="Y275" i="9"/>
  <c r="AB275" i="9"/>
  <c r="X275" i="9"/>
  <c r="X325" i="9"/>
  <c r="Z325" i="9"/>
  <c r="Y325" i="9"/>
  <c r="Z126" i="9"/>
  <c r="Y201" i="9"/>
  <c r="W201" i="9"/>
  <c r="W315" i="9"/>
  <c r="AB315" i="9"/>
  <c r="AD315" i="9" s="1"/>
  <c r="AA315" i="9"/>
  <c r="AW357" i="9"/>
  <c r="AV357" i="9"/>
  <c r="BA357" i="9" s="1"/>
  <c r="AV362" i="9"/>
  <c r="BA362" i="9" s="1"/>
  <c r="AZ362" i="9"/>
  <c r="AC129" i="9"/>
  <c r="Y159" i="9"/>
  <c r="Y166" i="9"/>
  <c r="AA184" i="9"/>
  <c r="X201" i="9"/>
  <c r="AB202" i="9"/>
  <c r="AE202" i="9" s="1"/>
  <c r="X248" i="9"/>
  <c r="Y271" i="9"/>
  <c r="Z271" i="9"/>
  <c r="AB289" i="9"/>
  <c r="W302" i="9"/>
  <c r="X315" i="9"/>
  <c r="AB320" i="9"/>
  <c r="AH320" i="9" s="1"/>
  <c r="AJ320" i="9" s="1"/>
  <c r="AA320" i="9"/>
  <c r="AX357" i="9"/>
  <c r="AW362" i="9"/>
  <c r="W274" i="9"/>
  <c r="AA274" i="9"/>
  <c r="AL339" i="9"/>
  <c r="AK339" i="9"/>
  <c r="Y290" i="9"/>
  <c r="W327" i="9"/>
  <c r="AI339" i="9"/>
  <c r="AW360" i="9"/>
  <c r="AE24" i="9"/>
  <c r="AF24" i="9"/>
  <c r="AH24" i="9"/>
  <c r="AG24" i="9"/>
  <c r="AD24" i="9"/>
  <c r="AC24" i="9"/>
  <c r="AG3" i="9"/>
  <c r="AF3" i="9"/>
  <c r="AE3" i="9"/>
  <c r="AD3" i="9"/>
  <c r="AC3" i="9"/>
  <c r="AH3" i="9"/>
  <c r="AM20" i="9"/>
  <c r="AH4" i="9"/>
  <c r="AG4" i="9"/>
  <c r="AF4" i="9"/>
  <c r="AE4" i="9"/>
  <c r="AD4" i="9"/>
  <c r="AC4" i="9"/>
  <c r="AM9" i="9"/>
  <c r="AL9" i="9"/>
  <c r="AF2" i="9"/>
  <c r="AE2" i="9"/>
  <c r="AD2" i="9"/>
  <c r="AC2" i="9"/>
  <c r="AG2" i="9"/>
  <c r="AH2" i="9"/>
  <c r="AG15" i="9"/>
  <c r="AF15" i="9"/>
  <c r="AE15" i="9"/>
  <c r="AD15" i="9"/>
  <c r="AC15" i="9"/>
  <c r="AH15" i="9"/>
  <c r="AC22" i="9"/>
  <c r="AH22" i="9"/>
  <c r="AG22" i="9"/>
  <c r="AF22" i="9"/>
  <c r="AE22" i="9"/>
  <c r="AD22" i="9"/>
  <c r="AE13" i="9"/>
  <c r="AD13" i="9"/>
  <c r="AC13" i="9"/>
  <c r="AF13" i="9"/>
  <c r="AH13" i="9"/>
  <c r="AG13" i="9"/>
  <c r="W3" i="9"/>
  <c r="X4" i="9"/>
  <c r="Z6" i="9"/>
  <c r="AC9" i="9"/>
  <c r="AD10" i="9"/>
  <c r="W15" i="9"/>
  <c r="X16" i="9"/>
  <c r="Z18" i="9"/>
  <c r="AS21" i="9"/>
  <c r="W22" i="9"/>
  <c r="Z29" i="9"/>
  <c r="W30" i="9"/>
  <c r="W31" i="9"/>
  <c r="X3" i="9"/>
  <c r="Y4" i="9"/>
  <c r="AA6" i="9"/>
  <c r="AD9" i="9"/>
  <c r="AE10" i="9"/>
  <c r="X15" i="9"/>
  <c r="Y16" i="9"/>
  <c r="AA18" i="9"/>
  <c r="X22" i="9"/>
  <c r="X31" i="9"/>
  <c r="AA32" i="9"/>
  <c r="W32" i="9"/>
  <c r="Z43" i="9"/>
  <c r="X43" i="9"/>
  <c r="AA43" i="9"/>
  <c r="W43" i="9"/>
  <c r="Y15" i="9"/>
  <c r="AB18" i="9"/>
  <c r="AU21" i="9"/>
  <c r="Y22" i="9"/>
  <c r="Y31" i="9"/>
  <c r="AB33" i="9"/>
  <c r="AA33" i="9"/>
  <c r="Y33" i="9"/>
  <c r="X33" i="9"/>
  <c r="AC34" i="9"/>
  <c r="AF34" i="9"/>
  <c r="AD34" i="9"/>
  <c r="AE36" i="9"/>
  <c r="AC36" i="9"/>
  <c r="AG36" i="9"/>
  <c r="AD36" i="9"/>
  <c r="AB38" i="9"/>
  <c r="AA38" i="9"/>
  <c r="Y3" i="9"/>
  <c r="AB6" i="9"/>
  <c r="Y2" i="9"/>
  <c r="Z3" i="9"/>
  <c r="AA4" i="9"/>
  <c r="AF9" i="9"/>
  <c r="AG10" i="9"/>
  <c r="W12" i="9"/>
  <c r="X13" i="9"/>
  <c r="Y14" i="9"/>
  <c r="Z15" i="9"/>
  <c r="AA16" i="9"/>
  <c r="AI21" i="9"/>
  <c r="Z22" i="9"/>
  <c r="Y24" i="9"/>
  <c r="W26" i="9"/>
  <c r="AA31" i="9"/>
  <c r="Y32" i="9"/>
  <c r="W33" i="9"/>
  <c r="W34" i="9"/>
  <c r="W36" i="9"/>
  <c r="W38" i="9"/>
  <c r="AB43" i="9"/>
  <c r="X55" i="9"/>
  <c r="AB55" i="9"/>
  <c r="AA55" i="9"/>
  <c r="W55" i="9"/>
  <c r="AK80" i="9"/>
  <c r="Z4" i="9"/>
  <c r="AE9" i="9"/>
  <c r="Z2" i="9"/>
  <c r="AA3" i="9"/>
  <c r="X12" i="9"/>
  <c r="Y13" i="9"/>
  <c r="Z14" i="9"/>
  <c r="AA15" i="9"/>
  <c r="AJ21" i="9"/>
  <c r="AA22" i="9"/>
  <c r="Z24" i="9"/>
  <c r="X26" i="9"/>
  <c r="AB31" i="9"/>
  <c r="Z32" i="9"/>
  <c r="Z33" i="9"/>
  <c r="X34" i="9"/>
  <c r="X36" i="9"/>
  <c r="X38" i="9"/>
  <c r="W40" i="9"/>
  <c r="AA40" i="9"/>
  <c r="Z40" i="9"/>
  <c r="Y42" i="9"/>
  <c r="W42" i="9"/>
  <c r="AB42" i="9"/>
  <c r="AA42" i="9"/>
  <c r="Y30" i="9"/>
  <c r="AB30" i="9"/>
  <c r="Z30" i="9"/>
  <c r="X30" i="9"/>
  <c r="AG75" i="9"/>
  <c r="AA2" i="9"/>
  <c r="Y12" i="9"/>
  <c r="Z13" i="9"/>
  <c r="AA14" i="9"/>
  <c r="X21" i="9"/>
  <c r="AK21" i="9"/>
  <c r="AA24" i="9"/>
  <c r="Z26" i="9"/>
  <c r="X28" i="9"/>
  <c r="AE29" i="9"/>
  <c r="AB32" i="9"/>
  <c r="Y34" i="9"/>
  <c r="Y36" i="9"/>
  <c r="Y38" i="9"/>
  <c r="X40" i="9"/>
  <c r="X42" i="9"/>
  <c r="AA54" i="9"/>
  <c r="Y54" i="9"/>
  <c r="W54" i="9"/>
  <c r="AB54" i="9"/>
  <c r="Y78" i="9"/>
  <c r="X78" i="9"/>
  <c r="W78" i="9"/>
  <c r="AA78" i="9"/>
  <c r="AB78" i="9"/>
  <c r="Z78" i="9"/>
  <c r="Z12" i="9"/>
  <c r="AA13" i="9"/>
  <c r="AL21" i="9"/>
  <c r="AA26" i="9"/>
  <c r="Z34" i="9"/>
  <c r="Z36" i="9"/>
  <c r="Z38" i="9"/>
  <c r="AA83" i="9"/>
  <c r="Z83" i="9"/>
  <c r="AB83" i="9"/>
  <c r="Y83" i="9"/>
  <c r="W83" i="9"/>
  <c r="X83" i="9"/>
  <c r="W8" i="9"/>
  <c r="W20" i="9"/>
  <c r="AM21" i="9"/>
  <c r="AB26" i="9"/>
  <c r="AA34" i="9"/>
  <c r="AA36" i="9"/>
  <c r="AA50" i="9"/>
  <c r="X50" i="9"/>
  <c r="Z50" i="9"/>
  <c r="W50" i="9"/>
  <c r="W6" i="9"/>
  <c r="W18" i="9"/>
  <c r="AP21" i="9"/>
  <c r="AG34" i="9"/>
  <c r="AH36" i="9"/>
  <c r="AA44" i="9"/>
  <c r="Y44" i="9"/>
  <c r="AB44" i="9"/>
  <c r="AB47" i="9"/>
  <c r="Y47" i="9"/>
  <c r="W47" i="9"/>
  <c r="AB50" i="9"/>
  <c r="X29" i="9"/>
  <c r="W29" i="9"/>
  <c r="AH34" i="9"/>
  <c r="Y99" i="9"/>
  <c r="W99" i="9"/>
  <c r="AB99" i="9"/>
  <c r="Z99" i="9"/>
  <c r="AA99" i="9"/>
  <c r="AB45" i="9"/>
  <c r="Z45" i="9"/>
  <c r="Z53" i="9"/>
  <c r="Z67" i="9"/>
  <c r="W67" i="9"/>
  <c r="AB67" i="9"/>
  <c r="AA67" i="9"/>
  <c r="W45" i="9"/>
  <c r="X67" i="9"/>
  <c r="AH71" i="9"/>
  <c r="AD71" i="9"/>
  <c r="AE71" i="9"/>
  <c r="AC71" i="9"/>
  <c r="AG71" i="9"/>
  <c r="AF71" i="9"/>
  <c r="AG81" i="9"/>
  <c r="AE81" i="9"/>
  <c r="AH81" i="9"/>
  <c r="AF81" i="9"/>
  <c r="AC81" i="9"/>
  <c r="X45" i="9"/>
  <c r="Y67" i="9"/>
  <c r="AD81" i="9"/>
  <c r="AB85" i="9"/>
  <c r="W85" i="9"/>
  <c r="AA85" i="9"/>
  <c r="Y85" i="9"/>
  <c r="X85" i="9"/>
  <c r="Z85" i="9"/>
  <c r="AB108" i="9"/>
  <c r="AA108" i="9"/>
  <c r="Z108" i="9"/>
  <c r="W108" i="9"/>
  <c r="Y108" i="9"/>
  <c r="X108" i="9"/>
  <c r="AJ128" i="9"/>
  <c r="AI128" i="9"/>
  <c r="AN128" i="9"/>
  <c r="AM128" i="9"/>
  <c r="AL128" i="9"/>
  <c r="AK128" i="9"/>
  <c r="Y45" i="9"/>
  <c r="X49" i="9"/>
  <c r="AH48" i="9"/>
  <c r="AE48" i="9"/>
  <c r="AC48" i="9"/>
  <c r="Z56" i="9"/>
  <c r="X56" i="9"/>
  <c r="AB63" i="9"/>
  <c r="Z63" i="9"/>
  <c r="X63" i="9"/>
  <c r="Y35" i="9"/>
  <c r="X46" i="9"/>
  <c r="AD48" i="9"/>
  <c r="Z49" i="9"/>
  <c r="W56" i="9"/>
  <c r="W63" i="9"/>
  <c r="AB65" i="9"/>
  <c r="Z65" i="9"/>
  <c r="W65" i="9"/>
  <c r="AE79" i="9"/>
  <c r="AG48" i="9"/>
  <c r="AB51" i="9"/>
  <c r="Y51" i="9"/>
  <c r="W51" i="9"/>
  <c r="AA56" i="9"/>
  <c r="AA63" i="9"/>
  <c r="AB53" i="9"/>
  <c r="X53" i="9"/>
  <c r="AA62" i="9"/>
  <c r="Y62" i="9"/>
  <c r="AB62" i="9"/>
  <c r="X62" i="9"/>
  <c r="Y93" i="9"/>
  <c r="X93" i="9"/>
  <c r="AB93" i="9"/>
  <c r="AA93" i="9"/>
  <c r="Z93" i="9"/>
  <c r="W93" i="9"/>
  <c r="AG118" i="9"/>
  <c r="AF118" i="9"/>
  <c r="AE118" i="9"/>
  <c r="AD118" i="9"/>
  <c r="AH118" i="9"/>
  <c r="Z82" i="9"/>
  <c r="Y82" i="9"/>
  <c r="AB82" i="9"/>
  <c r="X82" i="9"/>
  <c r="X92" i="9"/>
  <c r="W92" i="9"/>
  <c r="AA92" i="9"/>
  <c r="Y92" i="9"/>
  <c r="W66" i="9"/>
  <c r="X70" i="9"/>
  <c r="AD72" i="9"/>
  <c r="AA74" i="9"/>
  <c r="Y74" i="9"/>
  <c r="AF80" i="9"/>
  <c r="AE80" i="9"/>
  <c r="AD80" i="9"/>
  <c r="AA82" i="9"/>
  <c r="Z92" i="9"/>
  <c r="Z94" i="9"/>
  <c r="Y94" i="9"/>
  <c r="AA94" i="9"/>
  <c r="AD98" i="9"/>
  <c r="AC98" i="9"/>
  <c r="AG98" i="9"/>
  <c r="AE98" i="9"/>
  <c r="AA112" i="9"/>
  <c r="Z112" i="9"/>
  <c r="AB112" i="9"/>
  <c r="Y112" i="9"/>
  <c r="X112" i="9"/>
  <c r="X66" i="9"/>
  <c r="Y70" i="9"/>
  <c r="AB92" i="9"/>
  <c r="AE105" i="9"/>
  <c r="AD105" i="9"/>
  <c r="AC105" i="9"/>
  <c r="Y60" i="9"/>
  <c r="W60" i="9"/>
  <c r="Z64" i="9"/>
  <c r="Z68" i="9"/>
  <c r="AB70" i="9"/>
  <c r="AE73" i="9"/>
  <c r="AB74" i="9"/>
  <c r="AD77" i="9"/>
  <c r="AH77" i="9"/>
  <c r="Y81" i="9"/>
  <c r="X81" i="9"/>
  <c r="AA81" i="9"/>
  <c r="Z81" i="9"/>
  <c r="W81" i="9"/>
  <c r="AH105" i="9"/>
  <c r="AA134" i="9"/>
  <c r="AB134" i="9"/>
  <c r="Z134" i="9"/>
  <c r="Y134" i="9"/>
  <c r="X134" i="9"/>
  <c r="Y58" i="9"/>
  <c r="Z60" i="9"/>
  <c r="Y72" i="9"/>
  <c r="W72" i="9"/>
  <c r="AH73" i="9"/>
  <c r="AA76" i="9"/>
  <c r="W76" i="9"/>
  <c r="AF146" i="9"/>
  <c r="AD146" i="9"/>
  <c r="AC146" i="9"/>
  <c r="AE146" i="9"/>
  <c r="AH146" i="9"/>
  <c r="AG146" i="9"/>
  <c r="W153" i="9"/>
  <c r="AB153" i="9"/>
  <c r="AA153" i="9"/>
  <c r="Z153" i="9"/>
  <c r="Y153" i="9"/>
  <c r="X153" i="9"/>
  <c r="Z61" i="9"/>
  <c r="X61" i="9"/>
  <c r="Z73" i="9"/>
  <c r="X73" i="9"/>
  <c r="AH90" i="9"/>
  <c r="AG90" i="9"/>
  <c r="AF90" i="9"/>
  <c r="AE90" i="9"/>
  <c r="Y98" i="9"/>
  <c r="X98" i="9"/>
  <c r="W98" i="9"/>
  <c r="AE87" i="9"/>
  <c r="AD87" i="9"/>
  <c r="AA101" i="9"/>
  <c r="AH103" i="9"/>
  <c r="AG103" i="9"/>
  <c r="Z117" i="9"/>
  <c r="Y117" i="9"/>
  <c r="X117" i="9"/>
  <c r="W117" i="9"/>
  <c r="W77" i="9"/>
  <c r="AB96" i="9"/>
  <c r="AA96" i="9"/>
  <c r="AB101" i="9"/>
  <c r="AB110" i="9"/>
  <c r="Y110" i="9"/>
  <c r="X110" i="9"/>
  <c r="AH113" i="9"/>
  <c r="AG113" i="9"/>
  <c r="AF113" i="9"/>
  <c r="AE113" i="9"/>
  <c r="AA125" i="9"/>
  <c r="Z125" i="9"/>
  <c r="Y125" i="9"/>
  <c r="X125" i="9"/>
  <c r="X77" i="9"/>
  <c r="AB84" i="9"/>
  <c r="AA84" i="9"/>
  <c r="X86" i="9"/>
  <c r="AF87" i="9"/>
  <c r="W88" i="9"/>
  <c r="W96" i="9"/>
  <c r="X100" i="9"/>
  <c r="AD103" i="9"/>
  <c r="Y105" i="9"/>
  <c r="X105" i="9"/>
  <c r="W105" i="9"/>
  <c r="W110" i="9"/>
  <c r="AH115" i="9"/>
  <c r="AG115" i="9"/>
  <c r="AD115" i="9"/>
  <c r="AC115" i="9"/>
  <c r="AB117" i="9"/>
  <c r="AA118" i="9"/>
  <c r="Z118" i="9"/>
  <c r="Y118" i="9"/>
  <c r="X118" i="9"/>
  <c r="W125" i="9"/>
  <c r="Y100" i="9"/>
  <c r="AE103" i="9"/>
  <c r="Z105" i="9"/>
  <c r="Z106" i="9"/>
  <c r="Y106" i="9"/>
  <c r="X106" i="9"/>
  <c r="Z110" i="9"/>
  <c r="AE115" i="9"/>
  <c r="W118" i="9"/>
  <c r="AB125" i="9"/>
  <c r="AB169" i="9"/>
  <c r="Z169" i="9"/>
  <c r="Y169" i="9"/>
  <c r="X169" i="9"/>
  <c r="W169" i="9"/>
  <c r="Z75" i="9"/>
  <c r="X80" i="9"/>
  <c r="W80" i="9"/>
  <c r="Z84" i="9"/>
  <c r="AB106" i="9"/>
  <c r="AB120" i="9"/>
  <c r="AA120" i="9"/>
  <c r="Z120" i="9"/>
  <c r="Y120" i="9"/>
  <c r="X120" i="9"/>
  <c r="AE123" i="9"/>
  <c r="AD123" i="9"/>
  <c r="AC123" i="9"/>
  <c r="AH123" i="9"/>
  <c r="AA131" i="9"/>
  <c r="Z131" i="9"/>
  <c r="X131" i="9"/>
  <c r="AB131" i="9"/>
  <c r="Y131" i="9"/>
  <c r="AN156" i="9"/>
  <c r="AL156" i="9"/>
  <c r="AK156" i="9"/>
  <c r="AJ156" i="9"/>
  <c r="AI156" i="9"/>
  <c r="AM156" i="9"/>
  <c r="AB109" i="9"/>
  <c r="AA109" i="9"/>
  <c r="X109" i="9"/>
  <c r="W109" i="9"/>
  <c r="Z80" i="9"/>
  <c r="AA95" i="9"/>
  <c r="Z95" i="9"/>
  <c r="Y109" i="9"/>
  <c r="Z111" i="9"/>
  <c r="Y111" i="9"/>
  <c r="AD113" i="9"/>
  <c r="AD130" i="9"/>
  <c r="Z136" i="9"/>
  <c r="Y136" i="9"/>
  <c r="X136" i="9"/>
  <c r="W136" i="9"/>
  <c r="AG128" i="9"/>
  <c r="AF128" i="9"/>
  <c r="AE128" i="9"/>
  <c r="AD128" i="9"/>
  <c r="AN130" i="9"/>
  <c r="AM130" i="9"/>
  <c r="AH127" i="9"/>
  <c r="AF127" i="9"/>
  <c r="AE127" i="9"/>
  <c r="AD127" i="9"/>
  <c r="AC127" i="9"/>
  <c r="AC128" i="9"/>
  <c r="AD170" i="9"/>
  <c r="AG170" i="9"/>
  <c r="AF170" i="9"/>
  <c r="AE170" i="9"/>
  <c r="AC170" i="9"/>
  <c r="AH170" i="9"/>
  <c r="X128" i="9"/>
  <c r="W128" i="9"/>
  <c r="AB132" i="9"/>
  <c r="AA132" i="9"/>
  <c r="Y132" i="9"/>
  <c r="X146" i="9"/>
  <c r="Y128" i="9"/>
  <c r="W132" i="9"/>
  <c r="AC140" i="9"/>
  <c r="Z146" i="9"/>
  <c r="Z128" i="9"/>
  <c r="X132" i="9"/>
  <c r="AB133" i="9"/>
  <c r="Z133" i="9"/>
  <c r="AB145" i="9"/>
  <c r="AA145" i="9"/>
  <c r="Y145" i="9"/>
  <c r="W145" i="9"/>
  <c r="Z149" i="9"/>
  <c r="AB149" i="9"/>
  <c r="AA149" i="9"/>
  <c r="X149" i="9"/>
  <c r="W203" i="9"/>
  <c r="AA203" i="9"/>
  <c r="Z203" i="9"/>
  <c r="X203" i="9"/>
  <c r="Y203" i="9"/>
  <c r="AB203" i="9"/>
  <c r="W119" i="9"/>
  <c r="W123" i="9"/>
  <c r="AA128" i="9"/>
  <c r="Z132" i="9"/>
  <c r="W133" i="9"/>
  <c r="X137" i="9"/>
  <c r="X145" i="9"/>
  <c r="W149" i="9"/>
  <c r="Y107" i="9"/>
  <c r="Z119" i="9"/>
  <c r="Z123" i="9"/>
  <c r="AA133" i="9"/>
  <c r="AG156" i="9"/>
  <c r="AF156" i="9"/>
  <c r="AD156" i="9"/>
  <c r="AC156" i="9"/>
  <c r="AC161" i="9"/>
  <c r="AH161" i="9"/>
  <c r="AG161" i="9"/>
  <c r="AF161" i="9"/>
  <c r="AE161" i="9"/>
  <c r="AE179" i="9"/>
  <c r="AH179" i="9"/>
  <c r="AG179" i="9"/>
  <c r="AD179" i="9"/>
  <c r="AF179" i="9"/>
  <c r="AC179" i="9"/>
  <c r="W104" i="9"/>
  <c r="Z107" i="9"/>
  <c r="W116" i="9"/>
  <c r="AB119" i="9"/>
  <c r="Z121" i="9"/>
  <c r="AA123" i="9"/>
  <c r="AE135" i="9"/>
  <c r="AD135" i="9"/>
  <c r="AB137" i="9"/>
  <c r="X147" i="9"/>
  <c r="W147" i="9"/>
  <c r="AD161" i="9"/>
  <c r="AA121" i="9"/>
  <c r="Z130" i="9"/>
  <c r="Y130" i="9"/>
  <c r="W130" i="9"/>
  <c r="W135" i="9"/>
  <c r="AB142" i="9"/>
  <c r="Z142" i="9"/>
  <c r="Y142" i="9"/>
  <c r="W142" i="9"/>
  <c r="AC144" i="9"/>
  <c r="AH144" i="9"/>
  <c r="Y147" i="9"/>
  <c r="AA150" i="9"/>
  <c r="W150" i="9"/>
  <c r="Z150" i="9"/>
  <c r="Y150" i="9"/>
  <c r="AD194" i="9"/>
  <c r="AH194" i="9"/>
  <c r="AG194" i="9"/>
  <c r="AE194" i="9"/>
  <c r="AF194" i="9"/>
  <c r="AC194" i="9"/>
  <c r="AK129" i="9"/>
  <c r="AJ129" i="9"/>
  <c r="Z140" i="9"/>
  <c r="X140" i="9"/>
  <c r="W140" i="9"/>
  <c r="AF155" i="9"/>
  <c r="AC155" i="9"/>
  <c r="AH155" i="9"/>
  <c r="AG155" i="9"/>
  <c r="AE155" i="9"/>
  <c r="AE156" i="9"/>
  <c r="W146" i="9"/>
  <c r="AA146" i="9"/>
  <c r="Y146" i="9"/>
  <c r="AB168" i="9"/>
  <c r="AA168" i="9"/>
  <c r="AC154" i="9"/>
  <c r="W156" i="9"/>
  <c r="W168" i="9"/>
  <c r="W175" i="9"/>
  <c r="AA175" i="9"/>
  <c r="Z226" i="9"/>
  <c r="AA226" i="9"/>
  <c r="AB226" i="9"/>
  <c r="W226" i="9"/>
  <c r="Y226" i="9"/>
  <c r="X226" i="9"/>
  <c r="X152" i="9"/>
  <c r="AF154" i="9"/>
  <c r="Y156" i="9"/>
  <c r="W159" i="9"/>
  <c r="AB163" i="9"/>
  <c r="Z163" i="9"/>
  <c r="X165" i="9"/>
  <c r="Y168" i="9"/>
  <c r="Y175" i="9"/>
  <c r="X144" i="9"/>
  <c r="Z152" i="9"/>
  <c r="X155" i="9"/>
  <c r="AA156" i="9"/>
  <c r="Z159" i="9"/>
  <c r="Z161" i="9"/>
  <c r="X161" i="9"/>
  <c r="X163" i="9"/>
  <c r="Z165" i="9"/>
  <c r="AB175" i="9"/>
  <c r="AA152" i="9"/>
  <c r="AA159" i="9"/>
  <c r="AA165" i="9"/>
  <c r="Y187" i="9"/>
  <c r="W187" i="9"/>
  <c r="AB187" i="9"/>
  <c r="AA187" i="9"/>
  <c r="Z187" i="9"/>
  <c r="X187" i="9"/>
  <c r="X212" i="9"/>
  <c r="W212" i="9"/>
  <c r="Z212" i="9"/>
  <c r="Y212" i="9"/>
  <c r="AA212" i="9"/>
  <c r="X129" i="9"/>
  <c r="X141" i="9"/>
  <c r="Z144" i="9"/>
  <c r="X148" i="9"/>
  <c r="X151" i="9"/>
  <c r="W154" i="9"/>
  <c r="Z155" i="9"/>
  <c r="X158" i="9"/>
  <c r="AB159" i="9"/>
  <c r="Y161" i="9"/>
  <c r="AA163" i="9"/>
  <c r="W166" i="9"/>
  <c r="AB212" i="9"/>
  <c r="Z148" i="9"/>
  <c r="Y151" i="9"/>
  <c r="X154" i="9"/>
  <c r="Y158" i="9"/>
  <c r="AA161" i="9"/>
  <c r="X166" i="9"/>
  <c r="Z170" i="9"/>
  <c r="Y170" i="9"/>
  <c r="W170" i="9"/>
  <c r="AB171" i="9"/>
  <c r="Z171" i="9"/>
  <c r="X176" i="9"/>
  <c r="AB176" i="9"/>
  <c r="AA176" i="9"/>
  <c r="W176" i="9"/>
  <c r="AA158" i="9"/>
  <c r="AA162" i="9"/>
  <c r="Y162" i="9"/>
  <c r="AA166" i="9"/>
  <c r="AA167" i="9"/>
  <c r="Y167" i="9"/>
  <c r="W167" i="9"/>
  <c r="W189" i="9"/>
  <c r="AA189" i="9"/>
  <c r="Z189" i="9"/>
  <c r="X189" i="9"/>
  <c r="AB189" i="9"/>
  <c r="Y189" i="9"/>
  <c r="AA179" i="9"/>
  <c r="W179" i="9"/>
  <c r="W191" i="9"/>
  <c r="AB191" i="9"/>
  <c r="AA191" i="9"/>
  <c r="AB208" i="9"/>
  <c r="Y208" i="9"/>
  <c r="W208" i="9"/>
  <c r="X208" i="9"/>
  <c r="AG201" i="9"/>
  <c r="AH201" i="9"/>
  <c r="AE201" i="9"/>
  <c r="AF201" i="9"/>
  <c r="AD201" i="9"/>
  <c r="Z206" i="9"/>
  <c r="AA206" i="9"/>
  <c r="AB206" i="9"/>
  <c r="X206" i="9"/>
  <c r="Y206" i="9"/>
  <c r="W206" i="9"/>
  <c r="Y179" i="9"/>
  <c r="AC201" i="9"/>
  <c r="AC209" i="9"/>
  <c r="AG209" i="9"/>
  <c r="AF209" i="9"/>
  <c r="AD209" i="9"/>
  <c r="AH209" i="9"/>
  <c r="Z179" i="9"/>
  <c r="AF180" i="9"/>
  <c r="AD180" i="9"/>
  <c r="X188" i="9"/>
  <c r="W188" i="9"/>
  <c r="Z188" i="9"/>
  <c r="Z191" i="9"/>
  <c r="Z194" i="9"/>
  <c r="Y194" i="9"/>
  <c r="X194" i="9"/>
  <c r="W194" i="9"/>
  <c r="Y205" i="9"/>
  <c r="AB205" i="9"/>
  <c r="Z205" i="9"/>
  <c r="AA205" i="9"/>
  <c r="W205" i="9"/>
  <c r="AE209" i="9"/>
  <c r="Z243" i="9"/>
  <c r="AA243" i="9"/>
  <c r="X243" i="9"/>
  <c r="AB243" i="9"/>
  <c r="Y243" i="9"/>
  <c r="W243" i="9"/>
  <c r="X299" i="9"/>
  <c r="AB299" i="9"/>
  <c r="AA299" i="9"/>
  <c r="Y299" i="9"/>
  <c r="Z299" i="9"/>
  <c r="W299" i="9"/>
  <c r="Y180" i="9"/>
  <c r="AB188" i="9"/>
  <c r="X192" i="9"/>
  <c r="Z192" i="9"/>
  <c r="Y192" i="9"/>
  <c r="AB192" i="9"/>
  <c r="AA192" i="9"/>
  <c r="AF231" i="9"/>
  <c r="Z186" i="9"/>
  <c r="AB186" i="9"/>
  <c r="W192" i="9"/>
  <c r="X200" i="9"/>
  <c r="AA200" i="9"/>
  <c r="W200" i="9"/>
  <c r="AB200" i="9"/>
  <c r="AG213" i="9"/>
  <c r="AH213" i="9"/>
  <c r="AF213" i="9"/>
  <c r="AC213" i="9"/>
  <c r="AD213" i="9"/>
  <c r="AA180" i="9"/>
  <c r="W186" i="9"/>
  <c r="Y200" i="9"/>
  <c r="AE213" i="9"/>
  <c r="AC180" i="9"/>
  <c r="X186" i="9"/>
  <c r="AE180" i="9"/>
  <c r="AA183" i="9"/>
  <c r="Z183" i="9"/>
  <c r="AB183" i="9"/>
  <c r="Y186" i="9"/>
  <c r="Y193" i="9"/>
  <c r="Z193" i="9"/>
  <c r="AB193" i="9"/>
  <c r="AA193" i="9"/>
  <c r="X193" i="9"/>
  <c r="AE225" i="9"/>
  <c r="AF225" i="9"/>
  <c r="AD225" i="9"/>
  <c r="AG225" i="9"/>
  <c r="AH225" i="9"/>
  <c r="X230" i="9"/>
  <c r="AB230" i="9"/>
  <c r="Z230" i="9"/>
  <c r="W230" i="9"/>
  <c r="X218" i="9"/>
  <c r="Y218" i="9"/>
  <c r="W218" i="9"/>
  <c r="Z218" i="9"/>
  <c r="AL220" i="9"/>
  <c r="AI220" i="9"/>
  <c r="AN220" i="9"/>
  <c r="AM220" i="9"/>
  <c r="Y230" i="9"/>
  <c r="X279" i="9"/>
  <c r="W279" i="9"/>
  <c r="AB279" i="9"/>
  <c r="AA279" i="9"/>
  <c r="Y279" i="9"/>
  <c r="Z279" i="9"/>
  <c r="AM334" i="9"/>
  <c r="AJ334" i="9"/>
  <c r="AN334" i="9"/>
  <c r="AL334" i="9"/>
  <c r="AK334" i="9"/>
  <c r="AI334" i="9"/>
  <c r="X242" i="9"/>
  <c r="AB242" i="9"/>
  <c r="Y242" i="9"/>
  <c r="AA242" i="9"/>
  <c r="Z242" i="9"/>
  <c r="W242" i="9"/>
  <c r="Y250" i="9"/>
  <c r="Z250" i="9"/>
  <c r="AA250" i="9"/>
  <c r="X250" i="9"/>
  <c r="AB250" i="9"/>
  <c r="W250" i="9"/>
  <c r="X266" i="9"/>
  <c r="Z266" i="9"/>
  <c r="Y266" i="9"/>
  <c r="AB266" i="9"/>
  <c r="AA266" i="9"/>
  <c r="AB196" i="9"/>
  <c r="AA196" i="9"/>
  <c r="Y197" i="9"/>
  <c r="X197" i="9"/>
  <c r="Y219" i="9"/>
  <c r="X219" i="9"/>
  <c r="AB219" i="9"/>
  <c r="Z219" i="9"/>
  <c r="W219" i="9"/>
  <c r="AB222" i="9"/>
  <c r="X222" i="9"/>
  <c r="AA222" i="9"/>
  <c r="Y222" i="9"/>
  <c r="Z222" i="9"/>
  <c r="W222" i="9"/>
  <c r="Z268" i="9"/>
  <c r="Y268" i="9"/>
  <c r="X268" i="9"/>
  <c r="AB268" i="9"/>
  <c r="W268" i="9"/>
  <c r="AA268" i="9"/>
  <c r="AA195" i="9"/>
  <c r="Y195" i="9"/>
  <c r="X195" i="9"/>
  <c r="W199" i="9"/>
  <c r="Y199" i="9"/>
  <c r="X199" i="9"/>
  <c r="AA219" i="9"/>
  <c r="Y235" i="9"/>
  <c r="X235" i="9"/>
  <c r="W235" i="9"/>
  <c r="Z235" i="9"/>
  <c r="AB235" i="9"/>
  <c r="W195" i="9"/>
  <c r="X196" i="9"/>
  <c r="Z197" i="9"/>
  <c r="Z199" i="9"/>
  <c r="W215" i="9"/>
  <c r="AA215" i="9"/>
  <c r="Z215" i="9"/>
  <c r="X215" i="9"/>
  <c r="Y215" i="9"/>
  <c r="Z232" i="9"/>
  <c r="AA232" i="9"/>
  <c r="AB232" i="9"/>
  <c r="Y232" i="9"/>
  <c r="X232" i="9"/>
  <c r="W232" i="9"/>
  <c r="AA235" i="9"/>
  <c r="X204" i="9"/>
  <c r="AB204" i="9"/>
  <c r="AA204" i="9"/>
  <c r="Y204" i="9"/>
  <c r="Z204" i="9"/>
  <c r="AA207" i="9"/>
  <c r="AB207" i="9"/>
  <c r="Z207" i="9"/>
  <c r="X207" i="9"/>
  <c r="AD215" i="9"/>
  <c r="AH215" i="9"/>
  <c r="AG215" i="9"/>
  <c r="W225" i="9"/>
  <c r="AA225" i="9"/>
  <c r="Z225" i="9"/>
  <c r="X225" i="9"/>
  <c r="Y225" i="9"/>
  <c r="AE233" i="9"/>
  <c r="AH233" i="9"/>
  <c r="AC233" i="9"/>
  <c r="AG233" i="9"/>
  <c r="AF233" i="9"/>
  <c r="X238" i="9"/>
  <c r="Z238" i="9"/>
  <c r="AA238" i="9"/>
  <c r="W238" i="9"/>
  <c r="AA263" i="9"/>
  <c r="AB263" i="9"/>
  <c r="W263" i="9"/>
  <c r="Z263" i="9"/>
  <c r="Y263" i="9"/>
  <c r="X263" i="9"/>
  <c r="AZ371" i="9"/>
  <c r="AY371" i="9"/>
  <c r="AW371" i="9"/>
  <c r="AV371" i="9"/>
  <c r="BA371" i="9" s="1"/>
  <c r="AX371" i="9"/>
  <c r="AF215" i="9"/>
  <c r="Z251" i="9"/>
  <c r="X251" i="9"/>
  <c r="AB251" i="9"/>
  <c r="AA251" i="9"/>
  <c r="Y251" i="9"/>
  <c r="X217" i="9"/>
  <c r="AB217" i="9"/>
  <c r="AA217" i="9"/>
  <c r="Y217" i="9"/>
  <c r="AB234" i="9"/>
  <c r="Z234" i="9"/>
  <c r="AA234" i="9"/>
  <c r="AB270" i="9"/>
  <c r="X270" i="9"/>
  <c r="AA270" i="9"/>
  <c r="Z270" i="9"/>
  <c r="Y270" i="9"/>
  <c r="W217" i="9"/>
  <c r="AA221" i="9"/>
  <c r="X221" i="9"/>
  <c r="W221" i="9"/>
  <c r="W234" i="9"/>
  <c r="W270" i="9"/>
  <c r="AG221" i="9"/>
  <c r="AH221" i="9"/>
  <c r="AF257" i="9"/>
  <c r="AC257" i="9"/>
  <c r="AH257" i="9"/>
  <c r="AG257" i="9"/>
  <c r="AD257" i="9"/>
  <c r="Y261" i="9"/>
  <c r="W261" i="9"/>
  <c r="AB261" i="9"/>
  <c r="AA261" i="9"/>
  <c r="X261" i="9"/>
  <c r="AB283" i="9"/>
  <c r="X283" i="9"/>
  <c r="W283" i="9"/>
  <c r="Y283" i="9"/>
  <c r="Z283" i="9"/>
  <c r="AA283" i="9"/>
  <c r="X209" i="9"/>
  <c r="AC220" i="9"/>
  <c r="AG220" i="9"/>
  <c r="AF220" i="9"/>
  <c r="AD220" i="9"/>
  <c r="AD221" i="9"/>
  <c r="X227" i="9"/>
  <c r="W229" i="9"/>
  <c r="X229" i="9"/>
  <c r="AB229" i="9"/>
  <c r="AA229" i="9"/>
  <c r="Y229" i="9"/>
  <c r="AA233" i="9"/>
  <c r="Y233" i="9"/>
  <c r="X233" i="9"/>
  <c r="W233" i="9"/>
  <c r="AH265" i="9"/>
  <c r="AF265" i="9"/>
  <c r="AG265" i="9"/>
  <c r="Y272" i="9"/>
  <c r="AB272" i="9"/>
  <c r="Z272" i="9"/>
  <c r="W272" i="9"/>
  <c r="AA272" i="9"/>
  <c r="X272" i="9"/>
  <c r="X224" i="9"/>
  <c r="W224" i="9"/>
  <c r="W244" i="9"/>
  <c r="AB244" i="9"/>
  <c r="AA244" i="9"/>
  <c r="Z244" i="9"/>
  <c r="Y244" i="9"/>
  <c r="X244" i="9"/>
  <c r="AE265" i="9"/>
  <c r="AB253" i="9"/>
  <c r="Y253" i="9"/>
  <c r="Z253" i="9"/>
  <c r="Y267" i="9"/>
  <c r="AB267" i="9"/>
  <c r="Y292" i="9"/>
  <c r="AB292" i="9"/>
  <c r="Z292" i="9"/>
  <c r="AA292" i="9"/>
  <c r="W245" i="9"/>
  <c r="W267" i="9"/>
  <c r="AI278" i="9"/>
  <c r="AL278" i="9"/>
  <c r="X284" i="9"/>
  <c r="AB284" i="9"/>
  <c r="AA284" i="9"/>
  <c r="Y284" i="9"/>
  <c r="W292" i="9"/>
  <c r="W231" i="9"/>
  <c r="X237" i="9"/>
  <c r="W239" i="9"/>
  <c r="W241" i="9"/>
  <c r="AA241" i="9"/>
  <c r="Y245" i="9"/>
  <c r="W246" i="9"/>
  <c r="AA246" i="9"/>
  <c r="X246" i="9"/>
  <c r="AA253" i="9"/>
  <c r="W257" i="9"/>
  <c r="X267" i="9"/>
  <c r="AJ278" i="9"/>
  <c r="W284" i="9"/>
  <c r="X292" i="9"/>
  <c r="W298" i="9"/>
  <c r="X298" i="9"/>
  <c r="AB298" i="9"/>
  <c r="AA298" i="9"/>
  <c r="Y298" i="9"/>
  <c r="Z298" i="9"/>
  <c r="Z245" i="9"/>
  <c r="X256" i="9"/>
  <c r="AB256" i="9"/>
  <c r="AA256" i="9"/>
  <c r="Y256" i="9"/>
  <c r="Z267" i="9"/>
  <c r="AB245" i="9"/>
  <c r="AA269" i="9"/>
  <c r="Y269" i="9"/>
  <c r="Z269" i="9"/>
  <c r="AB269" i="9"/>
  <c r="AK338" i="9"/>
  <c r="AJ338" i="9"/>
  <c r="AI338" i="9"/>
  <c r="AM338" i="9"/>
  <c r="AN338" i="9"/>
  <c r="AB248" i="9"/>
  <c r="AB273" i="9"/>
  <c r="AA273" i="9"/>
  <c r="AB285" i="9"/>
  <c r="AA285" i="9"/>
  <c r="W285" i="9"/>
  <c r="Z285" i="9"/>
  <c r="Y285" i="9"/>
  <c r="X285" i="9"/>
  <c r="AC316" i="9"/>
  <c r="AE316" i="9"/>
  <c r="AD316" i="9"/>
  <c r="AF316" i="9"/>
  <c r="AH316" i="9"/>
  <c r="AG316" i="9"/>
  <c r="AF274" i="9"/>
  <c r="AE274" i="9"/>
  <c r="AG274" i="9"/>
  <c r="AH325" i="9"/>
  <c r="AE325" i="9"/>
  <c r="AF325" i="9"/>
  <c r="AG325" i="9"/>
  <c r="AD325" i="9"/>
  <c r="AA282" i="9"/>
  <c r="W282" i="9"/>
  <c r="AB282" i="9"/>
  <c r="Z282" i="9"/>
  <c r="X282" i="9"/>
  <c r="Z316" i="9"/>
  <c r="AA316" i="9"/>
  <c r="X262" i="9"/>
  <c r="AB262" i="9"/>
  <c r="Y282" i="9"/>
  <c r="AA305" i="9"/>
  <c r="AB305" i="9"/>
  <c r="W316" i="9"/>
  <c r="Z249" i="9"/>
  <c r="Y252" i="9"/>
  <c r="W259" i="9"/>
  <c r="W262" i="9"/>
  <c r="W265" i="9"/>
  <c r="Z265" i="9"/>
  <c r="W305" i="9"/>
  <c r="X316" i="9"/>
  <c r="Y288" i="9"/>
  <c r="AB288" i="9"/>
  <c r="Z288" i="9"/>
  <c r="AA288" i="9"/>
  <c r="Y316" i="9"/>
  <c r="AM345" i="9"/>
  <c r="AK345" i="9"/>
  <c r="AI345" i="9"/>
  <c r="AN345" i="9"/>
  <c r="AL345" i="9"/>
  <c r="AJ345" i="9"/>
  <c r="AL346" i="9"/>
  <c r="AJ346" i="9"/>
  <c r="AI346" i="9"/>
  <c r="AN346" i="9"/>
  <c r="AD260" i="9"/>
  <c r="AE260" i="9"/>
  <c r="AA294" i="9"/>
  <c r="X294" i="9"/>
  <c r="AB294" i="9"/>
  <c r="Y294" i="9"/>
  <c r="X314" i="9"/>
  <c r="W314" i="9"/>
  <c r="AK346" i="9"/>
  <c r="W277" i="9"/>
  <c r="AA277" i="9"/>
  <c r="Z281" i="9"/>
  <c r="X281" i="9"/>
  <c r="AB281" i="9"/>
  <c r="Y281" i="9"/>
  <c r="Y308" i="9"/>
  <c r="AB308" i="9"/>
  <c r="AA308" i="9"/>
  <c r="Z308" i="9"/>
  <c r="AN332" i="9"/>
  <c r="AJ332" i="9"/>
  <c r="AM332" i="9"/>
  <c r="X271" i="9"/>
  <c r="Y277" i="9"/>
  <c r="Y280" i="9"/>
  <c r="X280" i="9"/>
  <c r="W280" i="9"/>
  <c r="AA281" i="9"/>
  <c r="X296" i="9"/>
  <c r="AB296" i="9"/>
  <c r="AA296" i="9"/>
  <c r="Y296" i="9"/>
  <c r="W308" i="9"/>
  <c r="AI332" i="9"/>
  <c r="Z277" i="9"/>
  <c r="Z280" i="9"/>
  <c r="W296" i="9"/>
  <c r="AD300" i="9"/>
  <c r="AE300" i="9"/>
  <c r="AH300" i="9"/>
  <c r="AG300" i="9"/>
  <c r="AF300" i="9"/>
  <c r="AA301" i="9"/>
  <c r="AB301" i="9"/>
  <c r="Z301" i="9"/>
  <c r="X308" i="9"/>
  <c r="X310" i="9"/>
  <c r="W310" i="9"/>
  <c r="AA310" i="9"/>
  <c r="AB310" i="9"/>
  <c r="AK332" i="9"/>
  <c r="X291" i="9"/>
  <c r="W291" i="9"/>
  <c r="AB291" i="9"/>
  <c r="AA291" i="9"/>
  <c r="Y291" i="9"/>
  <c r="Z300" i="9"/>
  <c r="AA300" i="9"/>
  <c r="Z312" i="9"/>
  <c r="AA312" i="9"/>
  <c r="Y312" i="9"/>
  <c r="AB312" i="9"/>
  <c r="AN354" i="9"/>
  <c r="AM354" i="9"/>
  <c r="AJ354" i="9"/>
  <c r="AI354" i="9"/>
  <c r="AK354" i="9"/>
  <c r="AL354" i="9"/>
  <c r="AA303" i="9"/>
  <c r="AB303" i="9"/>
  <c r="Y317" i="9"/>
  <c r="X317" i="9"/>
  <c r="AB317" i="9"/>
  <c r="Z317" i="9"/>
  <c r="AL335" i="9"/>
  <c r="AK335" i="9"/>
  <c r="AJ335" i="9"/>
  <c r="AI335" i="9"/>
  <c r="AL337" i="9"/>
  <c r="AK337" i="9"/>
  <c r="AJ337" i="9"/>
  <c r="AI337" i="9"/>
  <c r="Y320" i="9"/>
  <c r="W320" i="9"/>
  <c r="X303" i="9"/>
  <c r="AD306" i="9"/>
  <c r="X311" i="9"/>
  <c r="W313" i="9"/>
  <c r="X313" i="9"/>
  <c r="AB313" i="9"/>
  <c r="AA313" i="9"/>
  <c r="Y313" i="9"/>
  <c r="X320" i="9"/>
  <c r="AN335" i="9"/>
  <c r="AN337" i="9"/>
  <c r="AZ356" i="9"/>
  <c r="AY356" i="9"/>
  <c r="AV356" i="9"/>
  <c r="BA356" i="9" s="1"/>
  <c r="AW356" i="9"/>
  <c r="AX356" i="9"/>
  <c r="X290" i="9"/>
  <c r="W293" i="9"/>
  <c r="Y303" i="9"/>
  <c r="AE306" i="9"/>
  <c r="W307" i="9"/>
  <c r="Y307" i="9"/>
  <c r="X307" i="9"/>
  <c r="Y311" i="9"/>
  <c r="Z313" i="9"/>
  <c r="Z320" i="9"/>
  <c r="AG333" i="9"/>
  <c r="AE333" i="9"/>
  <c r="AD333" i="9"/>
  <c r="AH333" i="9"/>
  <c r="AF333" i="9"/>
  <c r="AN352" i="9"/>
  <c r="AM352" i="9"/>
  <c r="AJ352" i="9"/>
  <c r="AK352" i="9"/>
  <c r="W306" i="9"/>
  <c r="AA306" i="9"/>
  <c r="Z306" i="9"/>
  <c r="X306" i="9"/>
  <c r="AU340" i="9"/>
  <c r="AR340" i="9"/>
  <c r="AP340" i="9"/>
  <c r="AX366" i="9"/>
  <c r="AW366" i="9"/>
  <c r="AZ366" i="9"/>
  <c r="AX374" i="9"/>
  <c r="AW374" i="9"/>
  <c r="AV374" i="9"/>
  <c r="BA374" i="9" s="1"/>
  <c r="AZ374" i="9"/>
  <c r="AY374" i="9"/>
  <c r="AX339" i="9"/>
  <c r="AY339" i="9"/>
  <c r="AW339" i="9"/>
  <c r="AZ370" i="9"/>
  <c r="AX370" i="9"/>
  <c r="AW370" i="9"/>
  <c r="AY370" i="9"/>
  <c r="X304" i="9"/>
  <c r="AE323" i="9"/>
  <c r="AD323" i="9"/>
  <c r="AC323" i="9"/>
  <c r="AN330" i="9"/>
  <c r="AJ330" i="9"/>
  <c r="AM330" i="9"/>
  <c r="AF323" i="9"/>
  <c r="AI330" i="9"/>
  <c r="AN344" i="9"/>
  <c r="AJ344" i="9"/>
  <c r="AM344" i="9"/>
  <c r="AK344" i="9"/>
  <c r="AZ353" i="9"/>
  <c r="AW353" i="9"/>
  <c r="AV353" i="9"/>
  <c r="BA353" i="9" s="1"/>
  <c r="AX353" i="9"/>
  <c r="AZ361" i="9"/>
  <c r="AW361" i="9"/>
  <c r="AX361" i="9"/>
  <c r="AY361" i="9"/>
  <c r="AB324" i="9"/>
  <c r="W324" i="9"/>
  <c r="AN328" i="9"/>
  <c r="AM328" i="9"/>
  <c r="AL328" i="9"/>
  <c r="AI328" i="9"/>
  <c r="AK328" i="9"/>
  <c r="AM336" i="9"/>
  <c r="AJ336" i="9"/>
  <c r="AN336" i="9"/>
  <c r="AZ349" i="9"/>
  <c r="AW349" i="9"/>
  <c r="AX349" i="9"/>
  <c r="AN351" i="9"/>
  <c r="AK351" i="9"/>
  <c r="AN348" i="9"/>
  <c r="AM348" i="9"/>
  <c r="AJ348" i="9"/>
  <c r="AJ351" i="9"/>
  <c r="AZ359" i="9"/>
  <c r="AW359" i="9"/>
  <c r="AW367" i="9"/>
  <c r="AV367" i="9"/>
  <c r="BA367" i="9" s="1"/>
  <c r="AZ367" i="9"/>
  <c r="AK340" i="9"/>
  <c r="AJ340" i="9"/>
  <c r="AI340" i="9"/>
  <c r="AI348" i="9"/>
  <c r="AV350" i="9"/>
  <c r="BA350" i="9" s="1"/>
  <c r="AL351" i="9"/>
  <c r="AV359" i="9"/>
  <c r="BA359" i="9" s="1"/>
  <c r="AX367" i="9"/>
  <c r="AQ339" i="9"/>
  <c r="AP339" i="9"/>
  <c r="AO339" i="9"/>
  <c r="AT339" i="9" s="1"/>
  <c r="AN347" i="9"/>
  <c r="AK347" i="9"/>
  <c r="Y318" i="9"/>
  <c r="W318" i="9"/>
  <c r="Y322" i="9"/>
  <c r="X322" i="9"/>
  <c r="W322" i="9"/>
  <c r="AH326" i="9"/>
  <c r="AG326" i="9"/>
  <c r="AL347" i="9"/>
  <c r="AY368" i="9"/>
  <c r="Y329" i="9"/>
  <c r="AK331" i="9"/>
  <c r="AX372" i="9"/>
  <c r="AW373" i="9"/>
  <c r="Z329" i="9"/>
  <c r="AL331" i="9"/>
  <c r="AY372" i="9"/>
  <c r="AX373" i="9"/>
  <c r="AY359" i="1"/>
  <c r="AZ366" i="1"/>
  <c r="AY371" i="1"/>
  <c r="AZ359" i="1"/>
  <c r="AZ371" i="1"/>
  <c r="AD227" i="9" l="1"/>
  <c r="AI130" i="9"/>
  <c r="AH280" i="9"/>
  <c r="AC227" i="9"/>
  <c r="AF20" i="9"/>
  <c r="AE227" i="9"/>
  <c r="AC302" i="9"/>
  <c r="AH150" i="9"/>
  <c r="AM150" i="9" s="1"/>
  <c r="AG150" i="9"/>
  <c r="AG165" i="9"/>
  <c r="AJ130" i="9"/>
  <c r="AC130" i="9"/>
  <c r="AM80" i="9"/>
  <c r="AL20" i="9"/>
  <c r="AD20" i="9"/>
  <c r="AH304" i="9"/>
  <c r="AG304" i="9"/>
  <c r="AG126" i="9"/>
  <c r="AE304" i="9"/>
  <c r="AC61" i="9"/>
  <c r="AC20" i="9"/>
  <c r="AC49" i="9"/>
  <c r="AE61" i="9"/>
  <c r="AC274" i="9"/>
  <c r="AK180" i="9"/>
  <c r="AE126" i="9"/>
  <c r="AC249" i="9"/>
  <c r="AC197" i="9"/>
  <c r="AH164" i="9"/>
  <c r="AJ164" i="9" s="1"/>
  <c r="AF126" i="9"/>
  <c r="AE237" i="9"/>
  <c r="AC314" i="9"/>
  <c r="AD214" i="9"/>
  <c r="AE75" i="9"/>
  <c r="AH197" i="9"/>
  <c r="AL197" i="9" s="1"/>
  <c r="AH274" i="9"/>
  <c r="AJ274" i="9" s="1"/>
  <c r="AP278" i="9"/>
  <c r="AF75" i="9"/>
  <c r="AL180" i="9"/>
  <c r="AI180" i="9"/>
  <c r="AF302" i="9"/>
  <c r="AF29" i="9"/>
  <c r="AE20" i="9"/>
  <c r="AI20" i="9"/>
  <c r="AD314" i="9"/>
  <c r="AE302" i="9"/>
  <c r="AC114" i="9"/>
  <c r="AG60" i="9"/>
  <c r="AG9" i="9"/>
  <c r="AI9" i="9"/>
  <c r="AJ20" i="9"/>
  <c r="AH49" i="9"/>
  <c r="AN49" i="9" s="1"/>
  <c r="AG61" i="9"/>
  <c r="AN9" i="9"/>
  <c r="AR9" i="9" s="1"/>
  <c r="AH314" i="9"/>
  <c r="AK314" i="9" s="1"/>
  <c r="AH302" i="9"/>
  <c r="AJ302" i="9" s="1"/>
  <c r="AK320" i="9"/>
  <c r="AE197" i="9"/>
  <c r="AJ9" i="9"/>
  <c r="AK20" i="9"/>
  <c r="AG314" i="9"/>
  <c r="AG302" i="9"/>
  <c r="AG197" i="9"/>
  <c r="AJ180" i="9"/>
  <c r="AF102" i="9"/>
  <c r="AG20" i="9"/>
  <c r="AE49" i="9"/>
  <c r="AC100" i="9"/>
  <c r="AD280" i="9"/>
  <c r="AG280" i="9"/>
  <c r="AC173" i="9"/>
  <c r="AH173" i="9"/>
  <c r="AI173" i="9" s="1"/>
  <c r="AL320" i="9"/>
  <c r="AE320" i="9"/>
  <c r="AI320" i="9"/>
  <c r="AO216" i="9"/>
  <c r="AT216" i="9" s="1"/>
  <c r="AU216" i="9"/>
  <c r="AX216" i="9" s="1"/>
  <c r="AH329" i="9"/>
  <c r="AK329" i="9" s="1"/>
  <c r="AC166" i="9"/>
  <c r="AK135" i="9"/>
  <c r="AL135" i="9"/>
  <c r="AH102" i="9"/>
  <c r="AL102" i="9" s="1"/>
  <c r="AD237" i="9"/>
  <c r="AM135" i="9"/>
  <c r="AE130" i="9"/>
  <c r="AG25" i="9"/>
  <c r="AF166" i="9"/>
  <c r="AH172" i="9"/>
  <c r="AG116" i="9"/>
  <c r="AG286" i="9"/>
  <c r="AF172" i="9"/>
  <c r="AF116" i="9"/>
  <c r="AD320" i="9"/>
  <c r="AF286" i="9"/>
  <c r="AG202" i="9"/>
  <c r="AF178" i="9"/>
  <c r="AJ35" i="9"/>
  <c r="AH40" i="9"/>
  <c r="AM40" i="9" s="1"/>
  <c r="AF320" i="9"/>
  <c r="AE286" i="9"/>
  <c r="AF237" i="9"/>
  <c r="AC199" i="9"/>
  <c r="AE178" i="9"/>
  <c r="AH141" i="9"/>
  <c r="AJ141" i="9" s="1"/>
  <c r="AF89" i="9"/>
  <c r="AC138" i="9"/>
  <c r="AN97" i="9"/>
  <c r="AS97" i="9" s="1"/>
  <c r="AD116" i="9"/>
  <c r="AC46" i="9"/>
  <c r="AK35" i="9"/>
  <c r="AE144" i="9"/>
  <c r="AF40" i="9"/>
  <c r="AE141" i="9"/>
  <c r="AJ135" i="9"/>
  <c r="AH25" i="9"/>
  <c r="AN25" i="9" s="1"/>
  <c r="AC28" i="9"/>
  <c r="AE28" i="9"/>
  <c r="AG28" i="9"/>
  <c r="AJ97" i="9"/>
  <c r="AG319" i="9"/>
  <c r="AF141" i="9"/>
  <c r="AL97" i="9"/>
  <c r="AC116" i="9"/>
  <c r="AP343" i="9"/>
  <c r="AG320" i="9"/>
  <c r="AD223" i="9"/>
  <c r="AH237" i="9"/>
  <c r="AI237" i="9" s="1"/>
  <c r="AI97" i="9"/>
  <c r="AE25" i="9"/>
  <c r="AM35" i="9"/>
  <c r="AI35" i="9"/>
  <c r="AH290" i="9"/>
  <c r="AI290" i="9" s="1"/>
  <c r="AF144" i="9"/>
  <c r="AF199" i="9"/>
  <c r="AK97" i="9"/>
  <c r="AD166" i="9"/>
  <c r="AD28" i="9"/>
  <c r="AH286" i="9"/>
  <c r="AJ286" i="9" s="1"/>
  <c r="AE166" i="9"/>
  <c r="AK130" i="9"/>
  <c r="AD286" i="9"/>
  <c r="AG166" i="9"/>
  <c r="AD172" i="9"/>
  <c r="AN135" i="9"/>
  <c r="AQ135" i="9" s="1"/>
  <c r="AF130" i="9"/>
  <c r="AH28" i="9"/>
  <c r="AI28" i="9" s="1"/>
  <c r="AC320" i="9"/>
  <c r="AC223" i="9"/>
  <c r="AG237" i="9"/>
  <c r="AH190" i="9"/>
  <c r="AK190" i="9" s="1"/>
  <c r="AC40" i="9"/>
  <c r="AN35" i="9"/>
  <c r="AU35" i="9" s="1"/>
  <c r="AG144" i="9"/>
  <c r="AG130" i="9"/>
  <c r="AM162" i="9"/>
  <c r="AK162" i="9"/>
  <c r="AJ162" i="9"/>
  <c r="AN180" i="9"/>
  <c r="AH111" i="9"/>
  <c r="AJ111" i="9" s="1"/>
  <c r="AG162" i="9"/>
  <c r="AF162" i="9"/>
  <c r="AF76" i="9"/>
  <c r="AJ87" i="9"/>
  <c r="AL87" i="9"/>
  <c r="AC5" i="9"/>
  <c r="AD162" i="9"/>
  <c r="AD5" i="9"/>
  <c r="AE136" i="9"/>
  <c r="AG124" i="9"/>
  <c r="AH56" i="9"/>
  <c r="AL56" i="9" s="1"/>
  <c r="AG321" i="9"/>
  <c r="AE195" i="9"/>
  <c r="AD231" i="9"/>
  <c r="AD199" i="9"/>
  <c r="AG164" i="9"/>
  <c r="AC141" i="9"/>
  <c r="AF136" i="9"/>
  <c r="AH124" i="9"/>
  <c r="AM124" i="9" s="1"/>
  <c r="AD111" i="9"/>
  <c r="AG40" i="9"/>
  <c r="AF5" i="9"/>
  <c r="AC327" i="9"/>
  <c r="AD293" i="9"/>
  <c r="AF321" i="9"/>
  <c r="AH318" i="9"/>
  <c r="AI318" i="9" s="1"/>
  <c r="AC290" i="9"/>
  <c r="AG290" i="9"/>
  <c r="AH199" i="9"/>
  <c r="AN199" i="9" s="1"/>
  <c r="AD141" i="9"/>
  <c r="AD150" i="9"/>
  <c r="AE111" i="9"/>
  <c r="AE40" i="9"/>
  <c r="AD37" i="9"/>
  <c r="AG7" i="9"/>
  <c r="AE8" i="9"/>
  <c r="AH14" i="9"/>
  <c r="AK14" i="9" s="1"/>
  <c r="AC293" i="9"/>
  <c r="AF297" i="9"/>
  <c r="AF239" i="9"/>
  <c r="AG231" i="9"/>
  <c r="AE165" i="9"/>
  <c r="AL80" i="9"/>
  <c r="AE5" i="9"/>
  <c r="AE199" i="9"/>
  <c r="AE173" i="9"/>
  <c r="AE162" i="9"/>
  <c r="AE140" i="9"/>
  <c r="AC150" i="9"/>
  <c r="AF111" i="9"/>
  <c r="AD49" i="9"/>
  <c r="AF37" i="9"/>
  <c r="AE7" i="9"/>
  <c r="AD7" i="9"/>
  <c r="AG14" i="9"/>
  <c r="AE121" i="9"/>
  <c r="AC102" i="9"/>
  <c r="AE102" i="9"/>
  <c r="AD102" i="9"/>
  <c r="AH297" i="9"/>
  <c r="AN297" i="9" s="1"/>
  <c r="AE231" i="9"/>
  <c r="AD327" i="9"/>
  <c r="AD297" i="9"/>
  <c r="AC231" i="9"/>
  <c r="AF164" i="9"/>
  <c r="AF327" i="9"/>
  <c r="AC321" i="9"/>
  <c r="AF290" i="9"/>
  <c r="AG327" i="9"/>
  <c r="AH321" i="9"/>
  <c r="AJ321" i="9" s="1"/>
  <c r="AD321" i="9"/>
  <c r="AC271" i="9"/>
  <c r="AC162" i="9"/>
  <c r="AE150" i="9"/>
  <c r="AE76" i="9"/>
  <c r="AH94" i="9"/>
  <c r="AI94" i="9" s="1"/>
  <c r="AF49" i="9"/>
  <c r="AC79" i="9"/>
  <c r="AG29" i="9"/>
  <c r="AD290" i="9"/>
  <c r="AF197" i="9"/>
  <c r="AE297" i="9"/>
  <c r="AC239" i="9"/>
  <c r="AU278" i="9"/>
  <c r="AV278" i="9" s="1"/>
  <c r="BA278" i="9" s="1"/>
  <c r="AC136" i="9"/>
  <c r="AH126" i="9"/>
  <c r="AK126" i="9" s="1"/>
  <c r="AG19" i="9"/>
  <c r="AR331" i="9"/>
  <c r="AH271" i="9"/>
  <c r="AJ271" i="9" s="1"/>
  <c r="AQ331" i="9"/>
  <c r="AH327" i="9"/>
  <c r="AI327" i="9" s="1"/>
  <c r="AD271" i="9"/>
  <c r="AG297" i="9"/>
  <c r="AC94" i="9"/>
  <c r="AG79" i="9"/>
  <c r="AN7" i="9"/>
  <c r="AS7" i="9" s="1"/>
  <c r="AP216" i="9"/>
  <c r="AG139" i="9"/>
  <c r="AF139" i="9"/>
  <c r="AH139" i="9"/>
  <c r="AK139" i="9" s="1"/>
  <c r="AD139" i="9"/>
  <c r="AE139" i="9"/>
  <c r="AC139" i="9"/>
  <c r="AD247" i="9"/>
  <c r="AH247" i="9"/>
  <c r="AN247" i="9" s="1"/>
  <c r="AE247" i="9"/>
  <c r="AG247" i="9"/>
  <c r="AK10" i="9"/>
  <c r="AM10" i="9"/>
  <c r="AI10" i="9"/>
  <c r="AL10" i="9"/>
  <c r="AD68" i="9"/>
  <c r="AG68" i="9"/>
  <c r="AE68" i="9"/>
  <c r="AF68" i="9"/>
  <c r="AH68" i="9"/>
  <c r="AN68" i="9" s="1"/>
  <c r="AE184" i="9"/>
  <c r="AC184" i="9"/>
  <c r="AF184" i="9"/>
  <c r="AG184" i="9"/>
  <c r="AD184" i="9"/>
  <c r="AH184" i="9"/>
  <c r="AF277" i="9"/>
  <c r="AC277" i="9"/>
  <c r="AG277" i="9"/>
  <c r="AH277" i="9"/>
  <c r="AK277" i="9" s="1"/>
  <c r="AF147" i="9"/>
  <c r="AG147" i="9"/>
  <c r="AD147" i="9"/>
  <c r="AE147" i="9"/>
  <c r="AH147" i="9"/>
  <c r="AJ147" i="9" s="1"/>
  <c r="AC147" i="9"/>
  <c r="AH174" i="9"/>
  <c r="AJ174" i="9" s="1"/>
  <c r="AC174" i="9"/>
  <c r="AG174" i="9"/>
  <c r="AE174" i="9"/>
  <c r="AF247" i="9"/>
  <c r="AF185" i="9"/>
  <c r="AN10" i="9"/>
  <c r="AU10" i="9" s="1"/>
  <c r="AO129" i="9"/>
  <c r="AT129" i="9" s="1"/>
  <c r="AP129" i="9"/>
  <c r="AH52" i="9"/>
  <c r="AL52" i="9" s="1"/>
  <c r="AD52" i="9"/>
  <c r="AE277" i="9"/>
  <c r="AH16" i="9"/>
  <c r="AJ16" i="9" s="1"/>
  <c r="AF16" i="9"/>
  <c r="AE16" i="9"/>
  <c r="AD16" i="9"/>
  <c r="AG16" i="9"/>
  <c r="AC16" i="9"/>
  <c r="AI306" i="9"/>
  <c r="AJ306" i="9"/>
  <c r="AN306" i="9"/>
  <c r="AR306" i="9" s="1"/>
  <c r="AG198" i="9"/>
  <c r="AD198" i="9"/>
  <c r="AH198" i="9"/>
  <c r="AJ198" i="9" s="1"/>
  <c r="AF198" i="9"/>
  <c r="AH182" i="9"/>
  <c r="AD182" i="9"/>
  <c r="AF182" i="9"/>
  <c r="AC182" i="9"/>
  <c r="AG182" i="9"/>
  <c r="AC287" i="9"/>
  <c r="AK306" i="9"/>
  <c r="AH236" i="9"/>
  <c r="AN236" i="9" s="1"/>
  <c r="AH158" i="9"/>
  <c r="AI158" i="9" s="1"/>
  <c r="AC254" i="9"/>
  <c r="AD254" i="9"/>
  <c r="AH254" i="9"/>
  <c r="AN254" i="9" s="1"/>
  <c r="AE254" i="9"/>
  <c r="AD287" i="9"/>
  <c r="AM306" i="9"/>
  <c r="AE182" i="9"/>
  <c r="AC198" i="9"/>
  <c r="AC68" i="9"/>
  <c r="AF12" i="9"/>
  <c r="AH12" i="9"/>
  <c r="AN12" i="9" s="1"/>
  <c r="AG12" i="9"/>
  <c r="AC12" i="9"/>
  <c r="AD14" i="9"/>
  <c r="AF14" i="9"/>
  <c r="AE14" i="9"/>
  <c r="AJ80" i="9"/>
  <c r="AI80" i="9"/>
  <c r="AF39" i="9"/>
  <c r="AH39" i="9"/>
  <c r="AK39" i="9" s="1"/>
  <c r="AG39" i="9"/>
  <c r="AE236" i="9"/>
  <c r="AG236" i="9"/>
  <c r="AC236" i="9"/>
  <c r="AC247" i="9"/>
  <c r="AD181" i="9"/>
  <c r="AH181" i="9"/>
  <c r="AL181" i="9" s="1"/>
  <c r="AE181" i="9"/>
  <c r="AG181" i="9"/>
  <c r="AF181" i="9"/>
  <c r="AC181" i="9"/>
  <c r="AC259" i="9"/>
  <c r="AE259" i="9"/>
  <c r="AE322" i="9"/>
  <c r="AH322" i="9"/>
  <c r="AK322" i="9" s="1"/>
  <c r="AG322" i="9"/>
  <c r="AF322" i="9"/>
  <c r="AG167" i="9"/>
  <c r="AD167" i="9"/>
  <c r="AG17" i="9"/>
  <c r="AD17" i="9"/>
  <c r="AC17" i="9"/>
  <c r="AF17" i="9"/>
  <c r="AE17" i="9"/>
  <c r="AF100" i="9"/>
  <c r="AE100" i="9"/>
  <c r="AD100" i="9"/>
  <c r="AH100" i="9"/>
  <c r="AL100" i="9" s="1"/>
  <c r="AE72" i="9"/>
  <c r="AD255" i="9"/>
  <c r="AD322" i="9"/>
  <c r="AF174" i="9"/>
  <c r="AF210" i="9"/>
  <c r="AD210" i="9"/>
  <c r="AG210" i="9"/>
  <c r="AE210" i="9"/>
  <c r="AF218" i="9"/>
  <c r="AC218" i="9"/>
  <c r="AG218" i="9"/>
  <c r="AH218" i="9"/>
  <c r="AJ218" i="9" s="1"/>
  <c r="AE218" i="9"/>
  <c r="AD218" i="9"/>
  <c r="AE211" i="9"/>
  <c r="AH211" i="9"/>
  <c r="AJ211" i="9" s="1"/>
  <c r="AF211" i="9"/>
  <c r="AC185" i="9"/>
  <c r="AH185" i="9"/>
  <c r="AM185" i="9" s="1"/>
  <c r="AH60" i="9"/>
  <c r="AF60" i="9"/>
  <c r="AE60" i="9"/>
  <c r="AD60" i="9"/>
  <c r="AH259" i="9"/>
  <c r="AJ259" i="9" s="1"/>
  <c r="AF236" i="9"/>
  <c r="AG255" i="9"/>
  <c r="AH17" i="9"/>
  <c r="AI17" i="9" s="1"/>
  <c r="AI98" i="9"/>
  <c r="AN98" i="9"/>
  <c r="AQ98" i="9" s="1"/>
  <c r="AM98" i="9"/>
  <c r="AL98" i="9"/>
  <c r="AK98" i="9"/>
  <c r="AJ98" i="9"/>
  <c r="AH72" i="9"/>
  <c r="AH66" i="9"/>
  <c r="AK66" i="9" s="1"/>
  <c r="AC66" i="9"/>
  <c r="AC322" i="9"/>
  <c r="AF167" i="9"/>
  <c r="AD174" i="9"/>
  <c r="AC72" i="9"/>
  <c r="AE239" i="9"/>
  <c r="AD178" i="9"/>
  <c r="AI61" i="9"/>
  <c r="AG8" i="9"/>
  <c r="AG5" i="9"/>
  <c r="AH121" i="9"/>
  <c r="AG121" i="9"/>
  <c r="AF121" i="9"/>
  <c r="AD121" i="9"/>
  <c r="AH276" i="9"/>
  <c r="AF276" i="9"/>
  <c r="AE276" i="9"/>
  <c r="AD276" i="9"/>
  <c r="AC276" i="9"/>
  <c r="AG276" i="9"/>
  <c r="AE271" i="9"/>
  <c r="AH239" i="9"/>
  <c r="AM239" i="9" s="1"/>
  <c r="AC111" i="9"/>
  <c r="AF7" i="9"/>
  <c r="AD56" i="9"/>
  <c r="AM7" i="9"/>
  <c r="AD164" i="9"/>
  <c r="AG318" i="9"/>
  <c r="AG239" i="9"/>
  <c r="AC56" i="9"/>
  <c r="AG293" i="9"/>
  <c r="AO278" i="9"/>
  <c r="AT278" i="9" s="1"/>
  <c r="AD307" i="9"/>
  <c r="AG190" i="9"/>
  <c r="AD173" i="9"/>
  <c r="AH76" i="9"/>
  <c r="AJ76" i="9" s="1"/>
  <c r="AJ61" i="9"/>
  <c r="AI7" i="9"/>
  <c r="AH293" i="9"/>
  <c r="AC164" i="9"/>
  <c r="AE293" i="9"/>
  <c r="AC190" i="9"/>
  <c r="AF173" i="9"/>
  <c r="AG136" i="9"/>
  <c r="AC126" i="9"/>
  <c r="AC76" i="9"/>
  <c r="AM87" i="9"/>
  <c r="AG91" i="9"/>
  <c r="AG56" i="9"/>
  <c r="AJ28" i="9"/>
  <c r="AC7" i="9"/>
  <c r="AJ7" i="9"/>
  <c r="AR216" i="9"/>
  <c r="AQ216" i="9"/>
  <c r="AH249" i="9"/>
  <c r="AG249" i="9"/>
  <c r="AF249" i="9"/>
  <c r="AD249" i="9"/>
  <c r="AH8" i="9"/>
  <c r="AD8" i="9"/>
  <c r="AC8" i="9"/>
  <c r="AF318" i="9"/>
  <c r="AE318" i="9"/>
  <c r="AQ278" i="9"/>
  <c r="AG76" i="9"/>
  <c r="AI49" i="9"/>
  <c r="AL7" i="9"/>
  <c r="AC318" i="9"/>
  <c r="AE241" i="9"/>
  <c r="AD136" i="9"/>
  <c r="AI87" i="9"/>
  <c r="AE56" i="9"/>
  <c r="AG271" i="9"/>
  <c r="AL162" i="9"/>
  <c r="AI162" i="9"/>
  <c r="AS278" i="9"/>
  <c r="AC307" i="9"/>
  <c r="AG307" i="9"/>
  <c r="AD190" i="9"/>
  <c r="AD202" i="9"/>
  <c r="AN162" i="9"/>
  <c r="AO162" i="9" s="1"/>
  <c r="AT162" i="9" s="1"/>
  <c r="AN87" i="9"/>
  <c r="AR87" i="9" s="1"/>
  <c r="AH91" i="9"/>
  <c r="AK91" i="9" s="1"/>
  <c r="AF25" i="9"/>
  <c r="AC25" i="9"/>
  <c r="AG160" i="9"/>
  <c r="AH160" i="9"/>
  <c r="AE160" i="9"/>
  <c r="AC160" i="9"/>
  <c r="AE224" i="9"/>
  <c r="AC224" i="9"/>
  <c r="AF224" i="9"/>
  <c r="AH64" i="9"/>
  <c r="AE64" i="9"/>
  <c r="AH157" i="9"/>
  <c r="AC157" i="9"/>
  <c r="AE157" i="9"/>
  <c r="AN88" i="9"/>
  <c r="AL88" i="9"/>
  <c r="AD88" i="9"/>
  <c r="AG86" i="9"/>
  <c r="AH86" i="9"/>
  <c r="AC311" i="9"/>
  <c r="AC52" i="9"/>
  <c r="AD41" i="9"/>
  <c r="AE41" i="9"/>
  <c r="AC41" i="9"/>
  <c r="AG246" i="9"/>
  <c r="AF246" i="9"/>
  <c r="AD246" i="9"/>
  <c r="AC246" i="9"/>
  <c r="AE246" i="9"/>
  <c r="AL319" i="9"/>
  <c r="AI319" i="9"/>
  <c r="AK319" i="9"/>
  <c r="AG58" i="9"/>
  <c r="AF58" i="9"/>
  <c r="AH58" i="9"/>
  <c r="AC58" i="9"/>
  <c r="AE58" i="9"/>
  <c r="AD58" i="9"/>
  <c r="AJ323" i="9"/>
  <c r="AE264" i="9"/>
  <c r="AG238" i="9"/>
  <c r="AF86" i="9"/>
  <c r="AE88" i="9"/>
  <c r="AD59" i="9"/>
  <c r="AH59" i="9"/>
  <c r="AM59" i="9" s="1"/>
  <c r="AC75" i="9"/>
  <c r="AD19" i="9"/>
  <c r="AG275" i="9"/>
  <c r="AD275" i="9"/>
  <c r="AC275" i="9"/>
  <c r="AH275" i="9"/>
  <c r="AF275" i="9"/>
  <c r="AH104" i="9"/>
  <c r="AC104" i="9"/>
  <c r="AF104" i="9"/>
  <c r="AD104" i="9"/>
  <c r="AH95" i="9"/>
  <c r="AG95" i="9"/>
  <c r="AE95" i="9"/>
  <c r="AF95" i="9"/>
  <c r="AC95" i="9"/>
  <c r="AE46" i="9"/>
  <c r="AD46" i="9"/>
  <c r="AG46" i="9"/>
  <c r="AO342" i="9"/>
  <c r="AT342" i="9" s="1"/>
  <c r="AG311" i="9"/>
  <c r="AL323" i="9"/>
  <c r="AF223" i="9"/>
  <c r="AH224" i="9"/>
  <c r="AM224" i="9" s="1"/>
  <c r="AF264" i="9"/>
  <c r="AC238" i="9"/>
  <c r="AF227" i="9"/>
  <c r="AH152" i="9"/>
  <c r="AL152" i="9" s="1"/>
  <c r="AE124" i="9"/>
  <c r="AD138" i="9"/>
  <c r="AC86" i="9"/>
  <c r="AE116" i="9"/>
  <c r="AF88" i="9"/>
  <c r="AF52" i="9"/>
  <c r="AE52" i="9"/>
  <c r="AF41" i="9"/>
  <c r="AD57" i="9"/>
  <c r="AD75" i="9"/>
  <c r="AU331" i="9"/>
  <c r="AS331" i="9"/>
  <c r="AU343" i="9"/>
  <c r="AQ343" i="9"/>
  <c r="AC148" i="9"/>
  <c r="AF148" i="9"/>
  <c r="AE148" i="9"/>
  <c r="AG148" i="9"/>
  <c r="AH148" i="9"/>
  <c r="AD148" i="9"/>
  <c r="AN61" i="9"/>
  <c r="AM61" i="9"/>
  <c r="AH107" i="9"/>
  <c r="AE107" i="9"/>
  <c r="AD107" i="9"/>
  <c r="AC107" i="9"/>
  <c r="AG107" i="9"/>
  <c r="AF107" i="9"/>
  <c r="AR342" i="9"/>
  <c r="AP342" i="9"/>
  <c r="AH311" i="9"/>
  <c r="AM311" i="9" s="1"/>
  <c r="AN319" i="9"/>
  <c r="AO319" i="9" s="1"/>
  <c r="AT319" i="9" s="1"/>
  <c r="AC315" i="9"/>
  <c r="AM323" i="9"/>
  <c r="AG224" i="9"/>
  <c r="AH210" i="9"/>
  <c r="AM210" i="9" s="1"/>
  <c r="AG264" i="9"/>
  <c r="AF307" i="9"/>
  <c r="AE307" i="9"/>
  <c r="AF214" i="9"/>
  <c r="AF202" i="9"/>
  <c r="AD238" i="9"/>
  <c r="AE228" i="9"/>
  <c r="AH227" i="9"/>
  <c r="AK227" i="9" s="1"/>
  <c r="AD152" i="9"/>
  <c r="AF138" i="9"/>
  <c r="AD86" i="9"/>
  <c r="AG41" i="9"/>
  <c r="AC57" i="9"/>
  <c r="AC29" i="9"/>
  <c r="AC304" i="9"/>
  <c r="AF304" i="9"/>
  <c r="AC37" i="9"/>
  <c r="AH37" i="9"/>
  <c r="AG37" i="9"/>
  <c r="AF280" i="9"/>
  <c r="AC280" i="9"/>
  <c r="AG122" i="9"/>
  <c r="AF122" i="9"/>
  <c r="AC64" i="9"/>
  <c r="AG52" i="9"/>
  <c r="AF59" i="9"/>
  <c r="AG88" i="9"/>
  <c r="AC88" i="9"/>
  <c r="AE154" i="9"/>
  <c r="AD154" i="9"/>
  <c r="AG154" i="9"/>
  <c r="AH69" i="9"/>
  <c r="AD69" i="9"/>
  <c r="AC69" i="9"/>
  <c r="AE69" i="9"/>
  <c r="AG69" i="9"/>
  <c r="AE89" i="9"/>
  <c r="AD89" i="9"/>
  <c r="AC89" i="9"/>
  <c r="AP341" i="9"/>
  <c r="AR341" i="9"/>
  <c r="AS341" i="9"/>
  <c r="AG140" i="9"/>
  <c r="AF140" i="9"/>
  <c r="AH140" i="9"/>
  <c r="AM319" i="9"/>
  <c r="AF315" i="9"/>
  <c r="AI323" i="9"/>
  <c r="AG214" i="9"/>
  <c r="AE238" i="9"/>
  <c r="AF152" i="9"/>
  <c r="AF64" i="9"/>
  <c r="AE57" i="9"/>
  <c r="AC177" i="9"/>
  <c r="AE177" i="9"/>
  <c r="AD177" i="9"/>
  <c r="AF177" i="9"/>
  <c r="AH177" i="9"/>
  <c r="AG177" i="9"/>
  <c r="AH19" i="9"/>
  <c r="AC19" i="9"/>
  <c r="AQ341" i="9"/>
  <c r="AU342" i="9"/>
  <c r="AW342" i="9" s="1"/>
  <c r="AK323" i="9"/>
  <c r="AH241" i="9"/>
  <c r="AM241" i="9" s="1"/>
  <c r="AC214" i="9"/>
  <c r="AC202" i="9"/>
  <c r="AH238" i="9"/>
  <c r="AM238" i="9" s="1"/>
  <c r="AC152" i="9"/>
  <c r="AF57" i="9"/>
  <c r="AE19" i="9"/>
  <c r="AF329" i="9"/>
  <c r="AG329" i="9"/>
  <c r="AD329" i="9"/>
  <c r="AC329" i="9"/>
  <c r="AH114" i="9"/>
  <c r="AE114" i="9"/>
  <c r="AD114" i="9"/>
  <c r="AD165" i="9"/>
  <c r="AH165" i="9"/>
  <c r="AF165" i="9"/>
  <c r="AF319" i="9"/>
  <c r="AM320" i="9"/>
  <c r="AC241" i="9"/>
  <c r="AH214" i="9"/>
  <c r="AL214" i="9" s="1"/>
  <c r="AH202" i="9"/>
  <c r="AJ202" i="9" s="1"/>
  <c r="AE104" i="9"/>
  <c r="AD94" i="9"/>
  <c r="AH57" i="9"/>
  <c r="AN57" i="9" s="1"/>
  <c r="AI260" i="9"/>
  <c r="AL260" i="9"/>
  <c r="AN260" i="9"/>
  <c r="AM260" i="9"/>
  <c r="AK260" i="9"/>
  <c r="AJ260" i="9"/>
  <c r="AP331" i="9"/>
  <c r="AC319" i="9"/>
  <c r="AR343" i="9"/>
  <c r="AE314" i="9"/>
  <c r="AH315" i="9"/>
  <c r="AI315" i="9" s="1"/>
  <c r="AH246" i="9"/>
  <c r="AK246" i="9" s="1"/>
  <c r="AN320" i="9"/>
  <c r="AS320" i="9" s="1"/>
  <c r="AG241" i="9"/>
  <c r="AE190" i="9"/>
  <c r="AF228" i="9"/>
  <c r="AF160" i="9"/>
  <c r="AG178" i="9"/>
  <c r="AE172" i="9"/>
  <c r="AG152" i="9"/>
  <c r="AE158" i="9"/>
  <c r="AH89" i="9"/>
  <c r="AN89" i="9" s="1"/>
  <c r="AH138" i="9"/>
  <c r="AI138" i="9" s="1"/>
  <c r="AF94" i="9"/>
  <c r="AD91" i="9"/>
  <c r="AF79" i="9"/>
  <c r="AG66" i="9"/>
  <c r="AD66" i="9"/>
  <c r="AM49" i="9"/>
  <c r="AJ10" i="9"/>
  <c r="AQ129" i="9"/>
  <c r="AU129" i="9"/>
  <c r="AS129" i="9"/>
  <c r="AR129" i="9"/>
  <c r="AC255" i="9"/>
  <c r="AF255" i="9"/>
  <c r="AE255" i="9"/>
  <c r="AC151" i="9"/>
  <c r="AH151" i="9"/>
  <c r="AG151" i="9"/>
  <c r="AE151" i="9"/>
  <c r="AF151" i="9"/>
  <c r="AD151" i="9"/>
  <c r="AG211" i="9"/>
  <c r="AC211" i="9"/>
  <c r="AE185" i="9"/>
  <c r="AG185" i="9"/>
  <c r="AH240" i="9"/>
  <c r="AG240" i="9"/>
  <c r="AF240" i="9"/>
  <c r="AE240" i="9"/>
  <c r="AD240" i="9"/>
  <c r="AH27" i="9"/>
  <c r="AD27" i="9"/>
  <c r="AC27" i="9"/>
  <c r="AG27" i="9"/>
  <c r="AF27" i="9"/>
  <c r="AE27" i="9"/>
  <c r="AH122" i="9"/>
  <c r="AM122" i="9" s="1"/>
  <c r="AC122" i="9"/>
  <c r="AJ88" i="9"/>
  <c r="AE66" i="9"/>
  <c r="AF157" i="9"/>
  <c r="AD157" i="9"/>
  <c r="AD122" i="9"/>
  <c r="AK88" i="9"/>
  <c r="AC59" i="9"/>
  <c r="AG157" i="9"/>
  <c r="AF66" i="9"/>
  <c r="AE59" i="9"/>
  <c r="AH11" i="9"/>
  <c r="AE11" i="9"/>
  <c r="AG11" i="9"/>
  <c r="AF11" i="9"/>
  <c r="AD11" i="9"/>
  <c r="AC11" i="9"/>
  <c r="AH258" i="9"/>
  <c r="AE258" i="9"/>
  <c r="AD258" i="9"/>
  <c r="AC258" i="9"/>
  <c r="AG258" i="9"/>
  <c r="AF258" i="9"/>
  <c r="AF295" i="9"/>
  <c r="AD295" i="9"/>
  <c r="AC295" i="9"/>
  <c r="AH295" i="9"/>
  <c r="AG295" i="9"/>
  <c r="AQ342" i="9"/>
  <c r="AE311" i="9"/>
  <c r="AO341" i="9"/>
  <c r="AT341" i="9" s="1"/>
  <c r="AD311" i="9"/>
  <c r="AD224" i="9"/>
  <c r="AC264" i="9"/>
  <c r="AC228" i="9"/>
  <c r="AH41" i="9"/>
  <c r="AJ41" i="9" s="1"/>
  <c r="AJ49" i="9"/>
  <c r="AD319" i="9"/>
  <c r="AJ319" i="9"/>
  <c r="AE315" i="9"/>
  <c r="AD264" i="9"/>
  <c r="AD228" i="9"/>
  <c r="AJ197" i="9"/>
  <c r="AC158" i="9"/>
  <c r="AE138" i="9"/>
  <c r="AC91" i="9"/>
  <c r="AK49" i="9"/>
  <c r="AD124" i="9"/>
  <c r="AC124" i="9"/>
  <c r="AH223" i="9"/>
  <c r="AE223" i="9"/>
  <c r="AD23" i="9"/>
  <c r="AC23" i="9"/>
  <c r="AE23" i="9"/>
  <c r="AG23" i="9"/>
  <c r="AF23" i="9"/>
  <c r="AH252" i="9"/>
  <c r="AE252" i="9"/>
  <c r="AD252" i="9"/>
  <c r="AC252" i="9"/>
  <c r="AG252" i="9"/>
  <c r="AF252" i="9"/>
  <c r="AU341" i="9"/>
  <c r="AV341" i="9" s="1"/>
  <c r="BA341" i="9" s="1"/>
  <c r="AG315" i="9"/>
  <c r="AG228" i="9"/>
  <c r="AK197" i="9"/>
  <c r="AC178" i="9"/>
  <c r="AC172" i="9"/>
  <c r="AE122" i="9"/>
  <c r="AD158" i="9"/>
  <c r="AE91" i="9"/>
  <c r="AD79" i="9"/>
  <c r="AL49" i="9"/>
  <c r="AH29" i="9"/>
  <c r="AJ29" i="9" s="1"/>
  <c r="AD12" i="9"/>
  <c r="AE12" i="9"/>
  <c r="AH167" i="9"/>
  <c r="AE167" i="9"/>
  <c r="AC167" i="9"/>
  <c r="AE319" i="9"/>
  <c r="AS343" i="9"/>
  <c r="AE275" i="9"/>
  <c r="AF241" i="9"/>
  <c r="AD160" i="9"/>
  <c r="AG114" i="9"/>
  <c r="AF158" i="9"/>
  <c r="AD95" i="9"/>
  <c r="AG94" i="9"/>
  <c r="AK61" i="9"/>
  <c r="AM88" i="9"/>
  <c r="AD64" i="9"/>
  <c r="AH46" i="9"/>
  <c r="AN46" i="9" s="1"/>
  <c r="AH289" i="9"/>
  <c r="AF289" i="9"/>
  <c r="AE289" i="9"/>
  <c r="AC289" i="9"/>
  <c r="AG289" i="9"/>
  <c r="AD289" i="9"/>
  <c r="AF195" i="9"/>
  <c r="AG195" i="9"/>
  <c r="AC195" i="9"/>
  <c r="AH195" i="9"/>
  <c r="AG259" i="9"/>
  <c r="AD259" i="9"/>
  <c r="AF259" i="9"/>
  <c r="AG287" i="9"/>
  <c r="AE287" i="9"/>
  <c r="AH287" i="9"/>
  <c r="AC39" i="9"/>
  <c r="AE39" i="9"/>
  <c r="AD39" i="9"/>
  <c r="AG254" i="9"/>
  <c r="AF254" i="9"/>
  <c r="AU128" i="9"/>
  <c r="AS128" i="9"/>
  <c r="AR128" i="9"/>
  <c r="AO128" i="9"/>
  <c r="AT128" i="9" s="1"/>
  <c r="AQ128" i="9"/>
  <c r="AP128" i="9"/>
  <c r="AI326" i="9"/>
  <c r="AN326" i="9"/>
  <c r="AK326" i="9"/>
  <c r="AJ326" i="9"/>
  <c r="AM326" i="9"/>
  <c r="AL326" i="9"/>
  <c r="AR336" i="9"/>
  <c r="AQ336" i="9"/>
  <c r="AP336" i="9"/>
  <c r="AO336" i="9"/>
  <c r="AT336" i="9" s="1"/>
  <c r="AS336" i="9"/>
  <c r="AU336" i="9"/>
  <c r="AQ346" i="9"/>
  <c r="AP346" i="9"/>
  <c r="AO346" i="9"/>
  <c r="AT346" i="9" s="1"/>
  <c r="AS346" i="9"/>
  <c r="AU346" i="9"/>
  <c r="AR346" i="9"/>
  <c r="AF292" i="9"/>
  <c r="AE292" i="9"/>
  <c r="AC292" i="9"/>
  <c r="AH292" i="9"/>
  <c r="AG292" i="9"/>
  <c r="AD292" i="9"/>
  <c r="AI265" i="9"/>
  <c r="AM265" i="9"/>
  <c r="AL265" i="9"/>
  <c r="AK265" i="9"/>
  <c r="AJ265" i="9"/>
  <c r="AN265" i="9"/>
  <c r="AH268" i="9"/>
  <c r="AF268" i="9"/>
  <c r="AE268" i="9"/>
  <c r="AD268" i="9"/>
  <c r="AC268" i="9"/>
  <c r="AG268" i="9"/>
  <c r="AC219" i="9"/>
  <c r="AG219" i="9"/>
  <c r="AD219" i="9"/>
  <c r="AF219" i="9"/>
  <c r="AE219" i="9"/>
  <c r="AH219" i="9"/>
  <c r="AJ225" i="9"/>
  <c r="AN225" i="9"/>
  <c r="AM225" i="9"/>
  <c r="AK225" i="9"/>
  <c r="AI225" i="9"/>
  <c r="AL225" i="9"/>
  <c r="AF200" i="9"/>
  <c r="AE200" i="9"/>
  <c r="AD200" i="9"/>
  <c r="AH200" i="9"/>
  <c r="AG200" i="9"/>
  <c r="AC200" i="9"/>
  <c r="AF149" i="9"/>
  <c r="AD149" i="9"/>
  <c r="AC149" i="9"/>
  <c r="AH149" i="9"/>
  <c r="AG149" i="9"/>
  <c r="AE149" i="9"/>
  <c r="AD109" i="9"/>
  <c r="AC109" i="9"/>
  <c r="AH109" i="9"/>
  <c r="AG109" i="9"/>
  <c r="AE109" i="9"/>
  <c r="AF109" i="9"/>
  <c r="AN123" i="9"/>
  <c r="AK123" i="9"/>
  <c r="AJ123" i="9"/>
  <c r="AI123" i="9"/>
  <c r="AL123" i="9"/>
  <c r="AM123" i="9"/>
  <c r="AH82" i="9"/>
  <c r="AG82" i="9"/>
  <c r="AF82" i="9"/>
  <c r="AC82" i="9"/>
  <c r="AE82" i="9"/>
  <c r="AD82" i="9"/>
  <c r="AD53" i="9"/>
  <c r="AG53" i="9"/>
  <c r="AH53" i="9"/>
  <c r="AF53" i="9"/>
  <c r="AE53" i="9"/>
  <c r="AC53" i="9"/>
  <c r="AG63" i="9"/>
  <c r="AD63" i="9"/>
  <c r="AC63" i="9"/>
  <c r="AF63" i="9"/>
  <c r="AE63" i="9"/>
  <c r="AH63" i="9"/>
  <c r="AM34" i="9"/>
  <c r="AN34" i="9"/>
  <c r="AI34" i="9"/>
  <c r="AL34" i="9"/>
  <c r="AK34" i="9"/>
  <c r="AJ34" i="9"/>
  <c r="AG47" i="9"/>
  <c r="AD47" i="9"/>
  <c r="AH47" i="9"/>
  <c r="AF47" i="9"/>
  <c r="AE47" i="9"/>
  <c r="AC47" i="9"/>
  <c r="AE54" i="9"/>
  <c r="AC54" i="9"/>
  <c r="AF54" i="9"/>
  <c r="AH54" i="9"/>
  <c r="AG54" i="9"/>
  <c r="AD54" i="9"/>
  <c r="AF31" i="9"/>
  <c r="AD31" i="9"/>
  <c r="AC31" i="9"/>
  <c r="AH31" i="9"/>
  <c r="AG31" i="9"/>
  <c r="AE31" i="9"/>
  <c r="AU7" i="9"/>
  <c r="AC133" i="9"/>
  <c r="AF133" i="9"/>
  <c r="AE133" i="9"/>
  <c r="AD133" i="9"/>
  <c r="AH133" i="9"/>
  <c r="AG133" i="9"/>
  <c r="AF117" i="9"/>
  <c r="AE117" i="9"/>
  <c r="AD117" i="9"/>
  <c r="AC117" i="9"/>
  <c r="AG117" i="9"/>
  <c r="AH117" i="9"/>
  <c r="AF55" i="9"/>
  <c r="AD55" i="9"/>
  <c r="AG55" i="9"/>
  <c r="AH55" i="9"/>
  <c r="AE55" i="9"/>
  <c r="AC55" i="9"/>
  <c r="AC296" i="9"/>
  <c r="AG296" i="9"/>
  <c r="AH296" i="9"/>
  <c r="AF296" i="9"/>
  <c r="AE296" i="9"/>
  <c r="AD296" i="9"/>
  <c r="AC282" i="9"/>
  <c r="AG282" i="9"/>
  <c r="AF282" i="9"/>
  <c r="AD282" i="9"/>
  <c r="AH282" i="9"/>
  <c r="AE282" i="9"/>
  <c r="AF245" i="9"/>
  <c r="AG245" i="9"/>
  <c r="AH245" i="9"/>
  <c r="AD245" i="9"/>
  <c r="AC245" i="9"/>
  <c r="AE245" i="9"/>
  <c r="AM233" i="9"/>
  <c r="AN233" i="9"/>
  <c r="AL233" i="9"/>
  <c r="AK233" i="9"/>
  <c r="AI233" i="9"/>
  <c r="AJ233" i="9"/>
  <c r="AE207" i="9"/>
  <c r="AD207" i="9"/>
  <c r="AG207" i="9"/>
  <c r="AC207" i="9"/>
  <c r="AF207" i="9"/>
  <c r="AH207" i="9"/>
  <c r="AD250" i="9"/>
  <c r="AG250" i="9"/>
  <c r="AF250" i="9"/>
  <c r="AE250" i="9"/>
  <c r="AC250" i="9"/>
  <c r="AH250" i="9"/>
  <c r="AF188" i="9"/>
  <c r="AG188" i="9"/>
  <c r="AH188" i="9"/>
  <c r="AE188" i="9"/>
  <c r="AD188" i="9"/>
  <c r="AC188" i="9"/>
  <c r="AK228" i="9"/>
  <c r="AJ228" i="9"/>
  <c r="AN228" i="9"/>
  <c r="AL228" i="9"/>
  <c r="AM228" i="9"/>
  <c r="AI228" i="9"/>
  <c r="AE159" i="9"/>
  <c r="AC159" i="9"/>
  <c r="AH159" i="9"/>
  <c r="AG159" i="9"/>
  <c r="AD159" i="9"/>
  <c r="AF159" i="9"/>
  <c r="AL178" i="9"/>
  <c r="AN178" i="9"/>
  <c r="AM178" i="9"/>
  <c r="AK178" i="9"/>
  <c r="AI178" i="9"/>
  <c r="AJ178" i="9"/>
  <c r="AL161" i="9"/>
  <c r="AJ161" i="9"/>
  <c r="AN161" i="9"/>
  <c r="AM161" i="9"/>
  <c r="AK161" i="9"/>
  <c r="AI161" i="9"/>
  <c r="AM170" i="9"/>
  <c r="AL170" i="9"/>
  <c r="AJ170" i="9"/>
  <c r="AN170" i="9"/>
  <c r="AK170" i="9"/>
  <c r="AI170" i="9"/>
  <c r="AM79" i="9"/>
  <c r="AL79" i="9"/>
  <c r="AK79" i="9"/>
  <c r="AI79" i="9"/>
  <c r="AN79" i="9"/>
  <c r="AJ79" i="9"/>
  <c r="AC85" i="9"/>
  <c r="AE85" i="9"/>
  <c r="AD85" i="9"/>
  <c r="AH85" i="9"/>
  <c r="AG85" i="9"/>
  <c r="AF85" i="9"/>
  <c r="AF42" i="9"/>
  <c r="AD42" i="9"/>
  <c r="AH42" i="9"/>
  <c r="AG42" i="9"/>
  <c r="AE42" i="9"/>
  <c r="AC42" i="9"/>
  <c r="AU80" i="9"/>
  <c r="AS80" i="9"/>
  <c r="AR80" i="9"/>
  <c r="AQ80" i="9"/>
  <c r="AO80" i="9"/>
  <c r="AT80" i="9" s="1"/>
  <c r="AP80" i="9"/>
  <c r="AH43" i="9"/>
  <c r="AG43" i="9"/>
  <c r="AF43" i="9"/>
  <c r="AE43" i="9"/>
  <c r="AD43" i="9"/>
  <c r="AC43" i="9"/>
  <c r="AU49" i="9"/>
  <c r="AR49" i="9"/>
  <c r="AP49" i="9"/>
  <c r="AS49" i="9"/>
  <c r="AO49" i="9"/>
  <c r="AT49" i="9" s="1"/>
  <c r="AQ49" i="9"/>
  <c r="AZ21" i="9"/>
  <c r="AY21" i="9"/>
  <c r="AX21" i="9"/>
  <c r="AW21" i="9"/>
  <c r="AV21" i="9"/>
  <c r="BA21" i="9" s="1"/>
  <c r="AC308" i="9"/>
  <c r="AD308" i="9"/>
  <c r="AH308" i="9"/>
  <c r="AG308" i="9"/>
  <c r="AE308" i="9"/>
  <c r="AF308" i="9"/>
  <c r="AQ323" i="9"/>
  <c r="AP323" i="9"/>
  <c r="AO323" i="9"/>
  <c r="AT323" i="9" s="1"/>
  <c r="AS323" i="9"/>
  <c r="AU323" i="9"/>
  <c r="AR323" i="9"/>
  <c r="AN3" i="9"/>
  <c r="AM3" i="9"/>
  <c r="AL3" i="9"/>
  <c r="AK3" i="9"/>
  <c r="AJ3" i="9"/>
  <c r="AI3" i="9"/>
  <c r="AF313" i="9"/>
  <c r="AH313" i="9"/>
  <c r="AG313" i="9"/>
  <c r="AE313" i="9"/>
  <c r="AD313" i="9"/>
  <c r="AC313" i="9"/>
  <c r="AK304" i="9"/>
  <c r="AJ304" i="9"/>
  <c r="AL304" i="9"/>
  <c r="AN304" i="9"/>
  <c r="AM304" i="9"/>
  <c r="AI304" i="9"/>
  <c r="AU338" i="9"/>
  <c r="AR338" i="9"/>
  <c r="AS338" i="9"/>
  <c r="AO338" i="9"/>
  <c r="AT338" i="9" s="1"/>
  <c r="AQ338" i="9"/>
  <c r="AP338" i="9"/>
  <c r="AD267" i="9"/>
  <c r="AH267" i="9"/>
  <c r="AG267" i="9"/>
  <c r="AF267" i="9"/>
  <c r="AE267" i="9"/>
  <c r="AC267" i="9"/>
  <c r="AE244" i="9"/>
  <c r="AC244" i="9"/>
  <c r="AH244" i="9"/>
  <c r="AD244" i="9"/>
  <c r="AG244" i="9"/>
  <c r="AF244" i="9"/>
  <c r="AE261" i="9"/>
  <c r="AH261" i="9"/>
  <c r="AD261" i="9"/>
  <c r="AG261" i="9"/>
  <c r="AF261" i="9"/>
  <c r="AC261" i="9"/>
  <c r="AD217" i="9"/>
  <c r="AG217" i="9"/>
  <c r="AE217" i="9"/>
  <c r="AF217" i="9"/>
  <c r="AC217" i="9"/>
  <c r="AH217" i="9"/>
  <c r="AP220" i="9"/>
  <c r="AS220" i="9"/>
  <c r="AQ220" i="9"/>
  <c r="AU220" i="9"/>
  <c r="AR220" i="9"/>
  <c r="AO220" i="9"/>
  <c r="AT220" i="9" s="1"/>
  <c r="AD243" i="9"/>
  <c r="AE243" i="9"/>
  <c r="AG243" i="9"/>
  <c r="AF243" i="9"/>
  <c r="AC243" i="9"/>
  <c r="AH243" i="9"/>
  <c r="AG142" i="9"/>
  <c r="AC142" i="9"/>
  <c r="AH142" i="9"/>
  <c r="AF142" i="9"/>
  <c r="AE142" i="9"/>
  <c r="AD142" i="9"/>
  <c r="AM172" i="9"/>
  <c r="AK172" i="9"/>
  <c r="AJ172" i="9"/>
  <c r="AI172" i="9"/>
  <c r="AN172" i="9"/>
  <c r="AL172" i="9"/>
  <c r="AU130" i="9"/>
  <c r="AO130" i="9"/>
  <c r="AT130" i="9" s="1"/>
  <c r="AS130" i="9"/>
  <c r="AR130" i="9"/>
  <c r="AP130" i="9"/>
  <c r="AQ130" i="9"/>
  <c r="AD134" i="9"/>
  <c r="AC134" i="9"/>
  <c r="AH134" i="9"/>
  <c r="AG134" i="9"/>
  <c r="AF134" i="9"/>
  <c r="AE134" i="9"/>
  <c r="AG26" i="9"/>
  <c r="AE26" i="9"/>
  <c r="AD26" i="9"/>
  <c r="AC26" i="9"/>
  <c r="AF26" i="9"/>
  <c r="AH26" i="9"/>
  <c r="AE78" i="9"/>
  <c r="AC78" i="9"/>
  <c r="AH78" i="9"/>
  <c r="AG78" i="9"/>
  <c r="AD78" i="9"/>
  <c r="AF78" i="9"/>
  <c r="AN23" i="9"/>
  <c r="AM23" i="9"/>
  <c r="AL23" i="9"/>
  <c r="AK23" i="9"/>
  <c r="AJ23" i="9"/>
  <c r="AI23" i="9"/>
  <c r="AH18" i="9"/>
  <c r="AG18" i="9"/>
  <c r="AF18" i="9"/>
  <c r="AE18" i="9"/>
  <c r="AD18" i="9"/>
  <c r="AC18" i="9"/>
  <c r="AU20" i="9"/>
  <c r="AS20" i="9"/>
  <c r="AR20" i="9"/>
  <c r="AQ20" i="9"/>
  <c r="AP20" i="9"/>
  <c r="AO20" i="9"/>
  <c r="AT20" i="9" s="1"/>
  <c r="AE303" i="9"/>
  <c r="AD303" i="9"/>
  <c r="AH303" i="9"/>
  <c r="AG303" i="9"/>
  <c r="AF303" i="9"/>
  <c r="AC303" i="9"/>
  <c r="AL300" i="9"/>
  <c r="AM300" i="9"/>
  <c r="AI300" i="9"/>
  <c r="AJ300" i="9"/>
  <c r="AN300" i="9"/>
  <c r="AK300" i="9"/>
  <c r="AS332" i="9"/>
  <c r="AR332" i="9"/>
  <c r="AQ332" i="9"/>
  <c r="AO332" i="9"/>
  <c r="AT332" i="9" s="1"/>
  <c r="AU332" i="9"/>
  <c r="AP332" i="9"/>
  <c r="AE294" i="9"/>
  <c r="AC294" i="9"/>
  <c r="AG294" i="9"/>
  <c r="AH294" i="9"/>
  <c r="AF294" i="9"/>
  <c r="AD294" i="9"/>
  <c r="AK316" i="9"/>
  <c r="AN316" i="9"/>
  <c r="AJ316" i="9"/>
  <c r="AI316" i="9"/>
  <c r="AM316" i="9"/>
  <c r="AL316" i="9"/>
  <c r="AC284" i="9"/>
  <c r="AD284" i="9"/>
  <c r="AH284" i="9"/>
  <c r="AG284" i="9"/>
  <c r="AE284" i="9"/>
  <c r="AF284" i="9"/>
  <c r="AR334" i="9"/>
  <c r="AQ334" i="9"/>
  <c r="AP334" i="9"/>
  <c r="AO334" i="9"/>
  <c r="AT334" i="9" s="1"/>
  <c r="AU334" i="9"/>
  <c r="AS334" i="9"/>
  <c r="AH175" i="9"/>
  <c r="AG175" i="9"/>
  <c r="AE175" i="9"/>
  <c r="AF175" i="9"/>
  <c r="AD175" i="9"/>
  <c r="AC175" i="9"/>
  <c r="AN155" i="9"/>
  <c r="AM155" i="9"/>
  <c r="AL155" i="9"/>
  <c r="AK155" i="9"/>
  <c r="AI155" i="9"/>
  <c r="AJ155" i="9"/>
  <c r="AJ115" i="9"/>
  <c r="AI115" i="9"/>
  <c r="AN115" i="9"/>
  <c r="AM115" i="9"/>
  <c r="AL115" i="9"/>
  <c r="AK115" i="9"/>
  <c r="AN77" i="9"/>
  <c r="AJ77" i="9"/>
  <c r="AI77" i="9"/>
  <c r="AL77" i="9"/>
  <c r="AK77" i="9"/>
  <c r="AM77" i="9"/>
  <c r="AI36" i="9"/>
  <c r="AN36" i="9"/>
  <c r="AJ36" i="9"/>
  <c r="AM36" i="9"/>
  <c r="AL36" i="9"/>
  <c r="AK36" i="9"/>
  <c r="AK22" i="9"/>
  <c r="AN22" i="9"/>
  <c r="AI22" i="9"/>
  <c r="AM22" i="9"/>
  <c r="AL22" i="9"/>
  <c r="AJ22" i="9"/>
  <c r="AL166" i="9"/>
  <c r="AN166" i="9"/>
  <c r="AM166" i="9"/>
  <c r="AK166" i="9"/>
  <c r="AJ166" i="9"/>
  <c r="AI166" i="9"/>
  <c r="AE96" i="9"/>
  <c r="AC96" i="9"/>
  <c r="AF96" i="9"/>
  <c r="AD96" i="9"/>
  <c r="AH96" i="9"/>
  <c r="AG96" i="9"/>
  <c r="AS337" i="9"/>
  <c r="AP337" i="9"/>
  <c r="AO337" i="9"/>
  <c r="AT337" i="9" s="1"/>
  <c r="AR337" i="9"/>
  <c r="AU337" i="9"/>
  <c r="AQ337" i="9"/>
  <c r="AE305" i="9"/>
  <c r="AD305" i="9"/>
  <c r="AG305" i="9"/>
  <c r="AH305" i="9"/>
  <c r="AC305" i="9"/>
  <c r="AF305" i="9"/>
  <c r="AK280" i="9"/>
  <c r="AL280" i="9"/>
  <c r="AJ280" i="9"/>
  <c r="AM280" i="9"/>
  <c r="AN280" i="9"/>
  <c r="AI280" i="9"/>
  <c r="AG263" i="9"/>
  <c r="AE263" i="9"/>
  <c r="AH263" i="9"/>
  <c r="AF263" i="9"/>
  <c r="AD263" i="9"/>
  <c r="AC263" i="9"/>
  <c r="AC205" i="9"/>
  <c r="AF205" i="9"/>
  <c r="AH205" i="9"/>
  <c r="AG205" i="9"/>
  <c r="AE205" i="9"/>
  <c r="AD205" i="9"/>
  <c r="AN209" i="9"/>
  <c r="AL209" i="9"/>
  <c r="AI209" i="9"/>
  <c r="AJ209" i="9"/>
  <c r="AM209" i="9"/>
  <c r="AK209" i="9"/>
  <c r="AK201" i="9"/>
  <c r="AJ201" i="9"/>
  <c r="AN201" i="9"/>
  <c r="AL201" i="9"/>
  <c r="AI201" i="9"/>
  <c r="AM201" i="9"/>
  <c r="AC176" i="9"/>
  <c r="AG176" i="9"/>
  <c r="AF176" i="9"/>
  <c r="AE176" i="9"/>
  <c r="AD176" i="9"/>
  <c r="AH176" i="9"/>
  <c r="AD168" i="9"/>
  <c r="AG168" i="9"/>
  <c r="AF168" i="9"/>
  <c r="AE168" i="9"/>
  <c r="AC168" i="9"/>
  <c r="AH168" i="9"/>
  <c r="AL194" i="9"/>
  <c r="AN194" i="9"/>
  <c r="AK194" i="9"/>
  <c r="AJ194" i="9"/>
  <c r="AI194" i="9"/>
  <c r="AM194" i="9"/>
  <c r="AG137" i="9"/>
  <c r="AF137" i="9"/>
  <c r="AD137" i="9"/>
  <c r="AE137" i="9"/>
  <c r="AC137" i="9"/>
  <c r="AH137" i="9"/>
  <c r="AD203" i="9"/>
  <c r="AH203" i="9"/>
  <c r="AG203" i="9"/>
  <c r="AF203" i="9"/>
  <c r="AE203" i="9"/>
  <c r="AC203" i="9"/>
  <c r="AG92" i="9"/>
  <c r="AF92" i="9"/>
  <c r="AE92" i="9"/>
  <c r="AH92" i="9"/>
  <c r="AD92" i="9"/>
  <c r="AC92" i="9"/>
  <c r="AG112" i="9"/>
  <c r="AF112" i="9"/>
  <c r="AE112" i="9"/>
  <c r="AD112" i="9"/>
  <c r="AH112" i="9"/>
  <c r="AC112" i="9"/>
  <c r="AD44" i="9"/>
  <c r="AG44" i="9"/>
  <c r="AE44" i="9"/>
  <c r="AC44" i="9"/>
  <c r="AH44" i="9"/>
  <c r="AF44" i="9"/>
  <c r="AH30" i="9"/>
  <c r="AG30" i="9"/>
  <c r="AF30" i="9"/>
  <c r="AE30" i="9"/>
  <c r="AD30" i="9"/>
  <c r="AC30" i="9"/>
  <c r="AI264" i="9"/>
  <c r="AL264" i="9"/>
  <c r="AN264" i="9"/>
  <c r="AM264" i="9"/>
  <c r="AK264" i="9"/>
  <c r="AJ264" i="9"/>
  <c r="AO348" i="9"/>
  <c r="AT348" i="9" s="1"/>
  <c r="AU348" i="9"/>
  <c r="AR348" i="9"/>
  <c r="AQ348" i="9"/>
  <c r="AP348" i="9"/>
  <c r="AS348" i="9"/>
  <c r="AS335" i="9"/>
  <c r="AP335" i="9"/>
  <c r="AO335" i="9"/>
  <c r="AT335" i="9" s="1"/>
  <c r="AQ335" i="9"/>
  <c r="AU335" i="9"/>
  <c r="AR335" i="9"/>
  <c r="AC310" i="9"/>
  <c r="AG310" i="9"/>
  <c r="AH310" i="9"/>
  <c r="AF310" i="9"/>
  <c r="AE310" i="9"/>
  <c r="AD310" i="9"/>
  <c r="AD269" i="9"/>
  <c r="AC269" i="9"/>
  <c r="AH269" i="9"/>
  <c r="AG269" i="9"/>
  <c r="AF269" i="9"/>
  <c r="AE269" i="9"/>
  <c r="AE256" i="9"/>
  <c r="AH256" i="9"/>
  <c r="AD256" i="9"/>
  <c r="AC256" i="9"/>
  <c r="AG256" i="9"/>
  <c r="AF256" i="9"/>
  <c r="AK231" i="9"/>
  <c r="AM231" i="9"/>
  <c r="AL231" i="9"/>
  <c r="AJ231" i="9"/>
  <c r="AN231" i="9"/>
  <c r="AI231" i="9"/>
  <c r="AL164" i="9"/>
  <c r="AI127" i="9"/>
  <c r="AN127" i="9"/>
  <c r="AM127" i="9"/>
  <c r="AL127" i="9"/>
  <c r="AK127" i="9"/>
  <c r="AJ127" i="9"/>
  <c r="AN113" i="9"/>
  <c r="AM113" i="9"/>
  <c r="AL113" i="9"/>
  <c r="AK113" i="9"/>
  <c r="AI113" i="9"/>
  <c r="AJ113" i="9"/>
  <c r="AD153" i="9"/>
  <c r="AH153" i="9"/>
  <c r="AG153" i="9"/>
  <c r="AF153" i="9"/>
  <c r="AE153" i="9"/>
  <c r="AC153" i="9"/>
  <c r="AL73" i="9"/>
  <c r="AJ73" i="9"/>
  <c r="AM73" i="9"/>
  <c r="AK73" i="9"/>
  <c r="AN73" i="9"/>
  <c r="AI73" i="9"/>
  <c r="AG74" i="9"/>
  <c r="AH74" i="9"/>
  <c r="AF74" i="9"/>
  <c r="AD74" i="9"/>
  <c r="AC74" i="9"/>
  <c r="AE74" i="9"/>
  <c r="AC51" i="9"/>
  <c r="AH51" i="9"/>
  <c r="AG51" i="9"/>
  <c r="AF51" i="9"/>
  <c r="AE51" i="9"/>
  <c r="AD51" i="9"/>
  <c r="AJ48" i="9"/>
  <c r="AN48" i="9"/>
  <c r="AM48" i="9"/>
  <c r="AL48" i="9"/>
  <c r="AK48" i="9"/>
  <c r="AI48" i="9"/>
  <c r="AN15" i="9"/>
  <c r="AM15" i="9"/>
  <c r="AL15" i="9"/>
  <c r="AK15" i="9"/>
  <c r="AJ15" i="9"/>
  <c r="AI15" i="9"/>
  <c r="AU9" i="9"/>
  <c r="AS9" i="9"/>
  <c r="AE301" i="9"/>
  <c r="AD301" i="9"/>
  <c r="AH301" i="9"/>
  <c r="AG301" i="9"/>
  <c r="AF301" i="9"/>
  <c r="AC301" i="9"/>
  <c r="AG283" i="9"/>
  <c r="AH283" i="9"/>
  <c r="AD283" i="9"/>
  <c r="AC283" i="9"/>
  <c r="AF283" i="9"/>
  <c r="AE283" i="9"/>
  <c r="AW340" i="9"/>
  <c r="AV340" i="9"/>
  <c r="BA340" i="9" s="1"/>
  <c r="AZ340" i="9"/>
  <c r="AX340" i="9"/>
  <c r="AY340" i="9"/>
  <c r="AL333" i="9"/>
  <c r="AK333" i="9"/>
  <c r="AJ333" i="9"/>
  <c r="AI333" i="9"/>
  <c r="AN333" i="9"/>
  <c r="AM333" i="9"/>
  <c r="AC281" i="9"/>
  <c r="AD281" i="9"/>
  <c r="AE281" i="9"/>
  <c r="AH281" i="9"/>
  <c r="AG281" i="9"/>
  <c r="AF281" i="9"/>
  <c r="AR345" i="9"/>
  <c r="AQ345" i="9"/>
  <c r="AP345" i="9"/>
  <c r="AO345" i="9"/>
  <c r="AT345" i="9" s="1"/>
  <c r="AU345" i="9"/>
  <c r="AS345" i="9"/>
  <c r="AG288" i="9"/>
  <c r="AC288" i="9"/>
  <c r="AH288" i="9"/>
  <c r="AF288" i="9"/>
  <c r="AD288" i="9"/>
  <c r="AE288" i="9"/>
  <c r="AD251" i="9"/>
  <c r="AH251" i="9"/>
  <c r="AE251" i="9"/>
  <c r="AF251" i="9"/>
  <c r="AC251" i="9"/>
  <c r="AG251" i="9"/>
  <c r="AE204" i="9"/>
  <c r="AH204" i="9"/>
  <c r="AD204" i="9"/>
  <c r="AG204" i="9"/>
  <c r="AF204" i="9"/>
  <c r="AC204" i="9"/>
  <c r="AD232" i="9"/>
  <c r="AG232" i="9"/>
  <c r="AF232" i="9"/>
  <c r="AE232" i="9"/>
  <c r="AC232" i="9"/>
  <c r="AH232" i="9"/>
  <c r="AF196" i="9"/>
  <c r="AG196" i="9"/>
  <c r="AE196" i="9"/>
  <c r="AD196" i="9"/>
  <c r="AH196" i="9"/>
  <c r="AC196" i="9"/>
  <c r="AF230" i="9"/>
  <c r="AE230" i="9"/>
  <c r="AC230" i="9"/>
  <c r="AG230" i="9"/>
  <c r="AH230" i="9"/>
  <c r="AD230" i="9"/>
  <c r="AK213" i="9"/>
  <c r="AJ213" i="9"/>
  <c r="AN213" i="9"/>
  <c r="AM213" i="9"/>
  <c r="AL213" i="9"/>
  <c r="AI213" i="9"/>
  <c r="AG189" i="9"/>
  <c r="AH189" i="9"/>
  <c r="AF189" i="9"/>
  <c r="AD189" i="9"/>
  <c r="AC189" i="9"/>
  <c r="AE189" i="9"/>
  <c r="AD145" i="9"/>
  <c r="AH145" i="9"/>
  <c r="AG145" i="9"/>
  <c r="AF145" i="9"/>
  <c r="AE145" i="9"/>
  <c r="AC145" i="9"/>
  <c r="AS156" i="9"/>
  <c r="AQ156" i="9"/>
  <c r="AP156" i="9"/>
  <c r="AO156" i="9"/>
  <c r="AT156" i="9" s="1"/>
  <c r="AU156" i="9"/>
  <c r="AR156" i="9"/>
  <c r="AJ150" i="9"/>
  <c r="AL150" i="9"/>
  <c r="AK150" i="9"/>
  <c r="AI150" i="9"/>
  <c r="AM118" i="9"/>
  <c r="AL118" i="9"/>
  <c r="AK118" i="9"/>
  <c r="AJ118" i="9"/>
  <c r="AN118" i="9"/>
  <c r="AI118" i="9"/>
  <c r="AE62" i="9"/>
  <c r="AH62" i="9"/>
  <c r="AG62" i="9"/>
  <c r="AF62" i="9"/>
  <c r="AD62" i="9"/>
  <c r="AC62" i="9"/>
  <c r="AJ68" i="9"/>
  <c r="AE45" i="9"/>
  <c r="AF45" i="9"/>
  <c r="AC45" i="9"/>
  <c r="AH45" i="9"/>
  <c r="AG45" i="9"/>
  <c r="AD45" i="9"/>
  <c r="AN13" i="9"/>
  <c r="AM13" i="9"/>
  <c r="AL13" i="9"/>
  <c r="AK13" i="9"/>
  <c r="AJ13" i="9"/>
  <c r="AI13" i="9"/>
  <c r="AK81" i="9"/>
  <c r="AJ81" i="9"/>
  <c r="AN81" i="9"/>
  <c r="AM81" i="9"/>
  <c r="AL81" i="9"/>
  <c r="AI81" i="9"/>
  <c r="AP347" i="9"/>
  <c r="AO347" i="9"/>
  <c r="AT347" i="9" s="1"/>
  <c r="AS347" i="9"/>
  <c r="AR347" i="9"/>
  <c r="AU347" i="9"/>
  <c r="AQ347" i="9"/>
  <c r="AU328" i="9"/>
  <c r="AR328" i="9"/>
  <c r="AQ328" i="9"/>
  <c r="AS328" i="9"/>
  <c r="AP328" i="9"/>
  <c r="AO328" i="9"/>
  <c r="AT328" i="9" s="1"/>
  <c r="AS330" i="9"/>
  <c r="AR330" i="9"/>
  <c r="AQ330" i="9"/>
  <c r="AO330" i="9"/>
  <c r="AT330" i="9" s="1"/>
  <c r="AU330" i="9"/>
  <c r="AP330" i="9"/>
  <c r="AE291" i="9"/>
  <c r="AD291" i="9"/>
  <c r="AC291" i="9"/>
  <c r="AG291" i="9"/>
  <c r="AH291" i="9"/>
  <c r="AF291" i="9"/>
  <c r="AD285" i="9"/>
  <c r="AG285" i="9"/>
  <c r="AF285" i="9"/>
  <c r="AC285" i="9"/>
  <c r="AE285" i="9"/>
  <c r="AH285" i="9"/>
  <c r="AD229" i="9"/>
  <c r="AH229" i="9"/>
  <c r="AG229" i="9"/>
  <c r="AF229" i="9"/>
  <c r="AE229" i="9"/>
  <c r="AC229" i="9"/>
  <c r="AJ257" i="9"/>
  <c r="AL257" i="9"/>
  <c r="AN257" i="9"/>
  <c r="AM257" i="9"/>
  <c r="AI257" i="9"/>
  <c r="AK257" i="9"/>
  <c r="AE183" i="9"/>
  <c r="AD183" i="9"/>
  <c r="AF183" i="9"/>
  <c r="AC183" i="9"/>
  <c r="AG183" i="9"/>
  <c r="AH183" i="9"/>
  <c r="AM154" i="9"/>
  <c r="AK154" i="9"/>
  <c r="AJ154" i="9"/>
  <c r="AI154" i="9"/>
  <c r="AN154" i="9"/>
  <c r="AL154" i="9"/>
  <c r="AF226" i="9"/>
  <c r="AD226" i="9"/>
  <c r="AC226" i="9"/>
  <c r="AH226" i="9"/>
  <c r="AG226" i="9"/>
  <c r="AE226" i="9"/>
  <c r="AG70" i="9"/>
  <c r="AC70" i="9"/>
  <c r="AH70" i="9"/>
  <c r="AE70" i="9"/>
  <c r="AF70" i="9"/>
  <c r="AD70" i="9"/>
  <c r="AH93" i="9"/>
  <c r="AF93" i="9"/>
  <c r="AE93" i="9"/>
  <c r="AD93" i="9"/>
  <c r="AG93" i="9"/>
  <c r="AC93" i="9"/>
  <c r="AC108" i="9"/>
  <c r="AH108" i="9"/>
  <c r="AE108" i="9"/>
  <c r="AD108" i="9"/>
  <c r="AF108" i="9"/>
  <c r="AG108" i="9"/>
  <c r="AJ71" i="9"/>
  <c r="AN71" i="9"/>
  <c r="AK71" i="9"/>
  <c r="AI71" i="9"/>
  <c r="AM71" i="9"/>
  <c r="AL71" i="9"/>
  <c r="AH6" i="9"/>
  <c r="AG6" i="9"/>
  <c r="AF6" i="9"/>
  <c r="AE6" i="9"/>
  <c r="AD6" i="9"/>
  <c r="AC6" i="9"/>
  <c r="AD119" i="9"/>
  <c r="AC119" i="9"/>
  <c r="AH119" i="9"/>
  <c r="AG119" i="9"/>
  <c r="AF119" i="9"/>
  <c r="AE119" i="9"/>
  <c r="AN2" i="9"/>
  <c r="AM2" i="9"/>
  <c r="AL2" i="9"/>
  <c r="AK2" i="9"/>
  <c r="AJ2" i="9"/>
  <c r="AI2" i="9"/>
  <c r="AP351" i="9"/>
  <c r="AO351" i="9"/>
  <c r="AT351" i="9" s="1"/>
  <c r="AS351" i="9"/>
  <c r="AR351" i="9"/>
  <c r="AU351" i="9"/>
  <c r="AQ351" i="9"/>
  <c r="AD253" i="9"/>
  <c r="AF253" i="9"/>
  <c r="AC253" i="9"/>
  <c r="AH253" i="9"/>
  <c r="AG253" i="9"/>
  <c r="AE253" i="9"/>
  <c r="AL255" i="9"/>
  <c r="AI255" i="9"/>
  <c r="AN255" i="9"/>
  <c r="AM255" i="9"/>
  <c r="AK255" i="9"/>
  <c r="AJ255" i="9"/>
  <c r="AD272" i="9"/>
  <c r="AC272" i="9"/>
  <c r="AE272" i="9"/>
  <c r="AH272" i="9"/>
  <c r="AG272" i="9"/>
  <c r="AF272" i="9"/>
  <c r="AD270" i="9"/>
  <c r="AH270" i="9"/>
  <c r="AG270" i="9"/>
  <c r="AE270" i="9"/>
  <c r="AF270" i="9"/>
  <c r="AC270" i="9"/>
  <c r="AI307" i="9"/>
  <c r="AL307" i="9"/>
  <c r="AK307" i="9"/>
  <c r="AJ307" i="9"/>
  <c r="AN307" i="9"/>
  <c r="AM307" i="9"/>
  <c r="AD266" i="9"/>
  <c r="AC266" i="9"/>
  <c r="AF266" i="9"/>
  <c r="AH266" i="9"/>
  <c r="AG266" i="9"/>
  <c r="AE266" i="9"/>
  <c r="AE187" i="9"/>
  <c r="AC187" i="9"/>
  <c r="AH187" i="9"/>
  <c r="AD187" i="9"/>
  <c r="AF187" i="9"/>
  <c r="AG187" i="9"/>
  <c r="AM179" i="9"/>
  <c r="AK179" i="9"/>
  <c r="AI179" i="9"/>
  <c r="AL179" i="9"/>
  <c r="AN179" i="9"/>
  <c r="AJ179" i="9"/>
  <c r="AH132" i="9"/>
  <c r="AG132" i="9"/>
  <c r="AF132" i="9"/>
  <c r="AE132" i="9"/>
  <c r="AD132" i="9"/>
  <c r="AC132" i="9"/>
  <c r="AI136" i="9"/>
  <c r="AN136" i="9"/>
  <c r="AM136" i="9"/>
  <c r="AL136" i="9"/>
  <c r="AJ136" i="9"/>
  <c r="AK136" i="9"/>
  <c r="AH131" i="9"/>
  <c r="AG131" i="9"/>
  <c r="AD131" i="9"/>
  <c r="AC131" i="9"/>
  <c r="AF131" i="9"/>
  <c r="AE131" i="9"/>
  <c r="AH120" i="9"/>
  <c r="AG120" i="9"/>
  <c r="AF120" i="9"/>
  <c r="AC120" i="9"/>
  <c r="AE120" i="9"/>
  <c r="AD120" i="9"/>
  <c r="AD84" i="9"/>
  <c r="AH84" i="9"/>
  <c r="AF84" i="9"/>
  <c r="AC84" i="9"/>
  <c r="AG84" i="9"/>
  <c r="AE84" i="9"/>
  <c r="AE110" i="9"/>
  <c r="AD110" i="9"/>
  <c r="AC110" i="9"/>
  <c r="AH110" i="9"/>
  <c r="AG110" i="9"/>
  <c r="AF110" i="9"/>
  <c r="AI146" i="9"/>
  <c r="AN146" i="9"/>
  <c r="AL146" i="9"/>
  <c r="AM146" i="9"/>
  <c r="AK146" i="9"/>
  <c r="AJ146" i="9"/>
  <c r="AK105" i="9"/>
  <c r="AJ105" i="9"/>
  <c r="AI105" i="9"/>
  <c r="AN105" i="9"/>
  <c r="AM105" i="9"/>
  <c r="AL105" i="9"/>
  <c r="AK116" i="9"/>
  <c r="AJ116" i="9"/>
  <c r="AI116" i="9"/>
  <c r="AN116" i="9"/>
  <c r="AM116" i="9"/>
  <c r="AL116" i="9"/>
  <c r="AD65" i="9"/>
  <c r="AF65" i="9"/>
  <c r="AE65" i="9"/>
  <c r="AC65" i="9"/>
  <c r="AG65" i="9"/>
  <c r="AH65" i="9"/>
  <c r="AN75" i="9"/>
  <c r="AL75" i="9"/>
  <c r="AM75" i="9"/>
  <c r="AI75" i="9"/>
  <c r="AK75" i="9"/>
  <c r="AJ75" i="9"/>
  <c r="AH33" i="9"/>
  <c r="AG33" i="9"/>
  <c r="AF33" i="9"/>
  <c r="AE33" i="9"/>
  <c r="AD33" i="9"/>
  <c r="AC33" i="9"/>
  <c r="AN24" i="9"/>
  <c r="AM24" i="9"/>
  <c r="AI24" i="9"/>
  <c r="AL24" i="9"/>
  <c r="AK24" i="9"/>
  <c r="AJ24" i="9"/>
  <c r="AG125" i="9"/>
  <c r="AF125" i="9"/>
  <c r="AH125" i="9"/>
  <c r="AE125" i="9"/>
  <c r="AD125" i="9"/>
  <c r="AC125" i="9"/>
  <c r="AS344" i="9"/>
  <c r="AR344" i="9"/>
  <c r="AQ344" i="9"/>
  <c r="AO344" i="9"/>
  <c r="AT344" i="9" s="1"/>
  <c r="AP344" i="9"/>
  <c r="AU344" i="9"/>
  <c r="AI215" i="9"/>
  <c r="AM215" i="9"/>
  <c r="AL215" i="9"/>
  <c r="AJ215" i="9"/>
  <c r="AN215" i="9"/>
  <c r="AK215" i="9"/>
  <c r="AC235" i="9"/>
  <c r="AG235" i="9"/>
  <c r="AH235" i="9"/>
  <c r="AE235" i="9"/>
  <c r="AD235" i="9"/>
  <c r="AF235" i="9"/>
  <c r="AC222" i="9"/>
  <c r="AH222" i="9"/>
  <c r="AF222" i="9"/>
  <c r="AG222" i="9"/>
  <c r="AE222" i="9"/>
  <c r="AD222" i="9"/>
  <c r="AC279" i="9"/>
  <c r="AG279" i="9"/>
  <c r="AE279" i="9"/>
  <c r="AH279" i="9"/>
  <c r="AF279" i="9"/>
  <c r="AD279" i="9"/>
  <c r="AD193" i="9"/>
  <c r="AC193" i="9"/>
  <c r="AH193" i="9"/>
  <c r="AG193" i="9"/>
  <c r="AF193" i="9"/>
  <c r="AE193" i="9"/>
  <c r="AD186" i="9"/>
  <c r="AE186" i="9"/>
  <c r="AF186" i="9"/>
  <c r="AH186" i="9"/>
  <c r="AG186" i="9"/>
  <c r="AC186" i="9"/>
  <c r="AH192" i="9"/>
  <c r="AG192" i="9"/>
  <c r="AC192" i="9"/>
  <c r="AF192" i="9"/>
  <c r="AE192" i="9"/>
  <c r="AD192" i="9"/>
  <c r="AF208" i="9"/>
  <c r="AE208" i="9"/>
  <c r="AC208" i="9"/>
  <c r="AD208" i="9"/>
  <c r="AH208" i="9"/>
  <c r="AG208" i="9"/>
  <c r="AE171" i="9"/>
  <c r="AC171" i="9"/>
  <c r="AG171" i="9"/>
  <c r="AF171" i="9"/>
  <c r="AD171" i="9"/>
  <c r="AH171" i="9"/>
  <c r="AF212" i="9"/>
  <c r="AG212" i="9"/>
  <c r="AE212" i="9"/>
  <c r="AC212" i="9"/>
  <c r="AH212" i="9"/>
  <c r="AD212" i="9"/>
  <c r="AM147" i="9"/>
  <c r="AM144" i="9"/>
  <c r="AL144" i="9"/>
  <c r="AJ144" i="9"/>
  <c r="AN144" i="9"/>
  <c r="AK144" i="9"/>
  <c r="AI144" i="9"/>
  <c r="AG106" i="9"/>
  <c r="AD106" i="9"/>
  <c r="AC106" i="9"/>
  <c r="AH106" i="9"/>
  <c r="AE106" i="9"/>
  <c r="AF106" i="9"/>
  <c r="AG101" i="9"/>
  <c r="AF101" i="9"/>
  <c r="AD101" i="9"/>
  <c r="AC101" i="9"/>
  <c r="AH101" i="9"/>
  <c r="AE101" i="9"/>
  <c r="AM90" i="9"/>
  <c r="AI90" i="9"/>
  <c r="AK90" i="9"/>
  <c r="AJ90" i="9"/>
  <c r="AN90" i="9"/>
  <c r="AL90" i="9"/>
  <c r="AE99" i="9"/>
  <c r="AD99" i="9"/>
  <c r="AH99" i="9"/>
  <c r="AG99" i="9"/>
  <c r="AF99" i="9"/>
  <c r="AC99" i="9"/>
  <c r="AH50" i="9"/>
  <c r="AF50" i="9"/>
  <c r="AG50" i="9"/>
  <c r="AE50" i="9"/>
  <c r="AD50" i="9"/>
  <c r="AC50" i="9"/>
  <c r="AG83" i="9"/>
  <c r="AC83" i="9"/>
  <c r="AE83" i="9"/>
  <c r="AD83" i="9"/>
  <c r="AH83" i="9"/>
  <c r="AF83" i="9"/>
  <c r="AH32" i="9"/>
  <c r="AG32" i="9"/>
  <c r="AF32" i="9"/>
  <c r="AE32" i="9"/>
  <c r="AD32" i="9"/>
  <c r="AC32" i="9"/>
  <c r="AG38" i="9"/>
  <c r="AE38" i="9"/>
  <c r="AD38" i="9"/>
  <c r="AH38" i="9"/>
  <c r="AF38" i="9"/>
  <c r="AC38" i="9"/>
  <c r="AC312" i="9"/>
  <c r="AE312" i="9"/>
  <c r="AD312" i="9"/>
  <c r="AH312" i="9"/>
  <c r="AG312" i="9"/>
  <c r="AF312" i="9"/>
  <c r="AF262" i="9"/>
  <c r="AH262" i="9"/>
  <c r="AG262" i="9"/>
  <c r="AE262" i="9"/>
  <c r="AD262" i="9"/>
  <c r="AC262" i="9"/>
  <c r="AD248" i="9"/>
  <c r="AH248" i="9"/>
  <c r="AE248" i="9"/>
  <c r="AG248" i="9"/>
  <c r="AF248" i="9"/>
  <c r="AC248" i="9"/>
  <c r="AE298" i="9"/>
  <c r="AG298" i="9"/>
  <c r="AF298" i="9"/>
  <c r="AD298" i="9"/>
  <c r="AC298" i="9"/>
  <c r="AH298" i="9"/>
  <c r="AF234" i="9"/>
  <c r="AG234" i="9"/>
  <c r="AE234" i="9"/>
  <c r="AD234" i="9"/>
  <c r="AC234" i="9"/>
  <c r="AH234" i="9"/>
  <c r="AD191" i="9"/>
  <c r="AH191" i="9"/>
  <c r="AG191" i="9"/>
  <c r="AC191" i="9"/>
  <c r="AF191" i="9"/>
  <c r="AE191" i="9"/>
  <c r="AE163" i="9"/>
  <c r="AC163" i="9"/>
  <c r="AH163" i="9"/>
  <c r="AG163" i="9"/>
  <c r="AF163" i="9"/>
  <c r="AD163" i="9"/>
  <c r="AO352" i="9"/>
  <c r="AT352" i="9" s="1"/>
  <c r="AQ352" i="9"/>
  <c r="AU352" i="9"/>
  <c r="AR352" i="9"/>
  <c r="AS352" i="9"/>
  <c r="AP352" i="9"/>
  <c r="AD324" i="9"/>
  <c r="AC324" i="9"/>
  <c r="AH324" i="9"/>
  <c r="AE324" i="9"/>
  <c r="AG324" i="9"/>
  <c r="AF324" i="9"/>
  <c r="AE273" i="9"/>
  <c r="AG273" i="9"/>
  <c r="AF273" i="9"/>
  <c r="AC273" i="9"/>
  <c r="AH273" i="9"/>
  <c r="AD273" i="9"/>
  <c r="AE317" i="9"/>
  <c r="AC317" i="9"/>
  <c r="AD317" i="9"/>
  <c r="AH317" i="9"/>
  <c r="AG317" i="9"/>
  <c r="AF317" i="9"/>
  <c r="AS354" i="9"/>
  <c r="AO354" i="9"/>
  <c r="AT354" i="9" s="1"/>
  <c r="AP354" i="9"/>
  <c r="AU354" i="9"/>
  <c r="AQ354" i="9"/>
  <c r="AR354" i="9"/>
  <c r="AJ325" i="9"/>
  <c r="AI325" i="9"/>
  <c r="AK325" i="9"/>
  <c r="AN325" i="9"/>
  <c r="AM325" i="9"/>
  <c r="AL325" i="9"/>
  <c r="AM221" i="9"/>
  <c r="AK221" i="9"/>
  <c r="AJ221" i="9"/>
  <c r="AI221" i="9"/>
  <c r="AL221" i="9"/>
  <c r="AN221" i="9"/>
  <c r="AG242" i="9"/>
  <c r="AF242" i="9"/>
  <c r="AE242" i="9"/>
  <c r="AD242" i="9"/>
  <c r="AC242" i="9"/>
  <c r="AH242" i="9"/>
  <c r="AF299" i="9"/>
  <c r="AD299" i="9"/>
  <c r="AH299" i="9"/>
  <c r="AE299" i="9"/>
  <c r="AG299" i="9"/>
  <c r="AC299" i="9"/>
  <c r="AD206" i="9"/>
  <c r="AC206" i="9"/>
  <c r="AG206" i="9"/>
  <c r="AF206" i="9"/>
  <c r="AE206" i="9"/>
  <c r="AH206" i="9"/>
  <c r="AC169" i="9"/>
  <c r="AH169" i="9"/>
  <c r="AF169" i="9"/>
  <c r="AG169" i="9"/>
  <c r="AE169" i="9"/>
  <c r="AD169" i="9"/>
  <c r="AI103" i="9"/>
  <c r="AM103" i="9"/>
  <c r="AL103" i="9"/>
  <c r="AK103" i="9"/>
  <c r="AN103" i="9"/>
  <c r="AJ103" i="9"/>
  <c r="AF67" i="9"/>
  <c r="AD67" i="9"/>
  <c r="AE67" i="9"/>
  <c r="AC67" i="9"/>
  <c r="AH67" i="9"/>
  <c r="AG67" i="9"/>
  <c r="AI5" i="9"/>
  <c r="AN5" i="9"/>
  <c r="AM5" i="9"/>
  <c r="AL5" i="9"/>
  <c r="AJ5" i="9"/>
  <c r="AK5" i="9"/>
  <c r="AN4" i="9"/>
  <c r="AI4" i="9"/>
  <c r="AM4" i="9"/>
  <c r="AL4" i="9"/>
  <c r="AK4" i="9"/>
  <c r="AJ4" i="9"/>
  <c r="AS375" i="1"/>
  <c r="AR375" i="1"/>
  <c r="AQ375" i="1"/>
  <c r="AP375" i="1"/>
  <c r="AO375" i="1"/>
  <c r="AT375" i="1" s="1"/>
  <c r="AL227" i="9" l="1"/>
  <c r="AL274" i="9"/>
  <c r="AM274" i="9"/>
  <c r="AN274" i="9"/>
  <c r="AK274" i="9"/>
  <c r="AL29" i="9"/>
  <c r="AL76" i="9"/>
  <c r="AN150" i="9"/>
  <c r="AS150" i="9" s="1"/>
  <c r="AI141" i="9"/>
  <c r="AL247" i="9"/>
  <c r="AK173" i="9"/>
  <c r="AJ40" i="9"/>
  <c r="AJ56" i="9"/>
  <c r="AK56" i="9"/>
  <c r="AN147" i="9"/>
  <c r="AN28" i="9"/>
  <c r="AP28" i="9" s="1"/>
  <c r="AK302" i="9"/>
  <c r="AO9" i="9"/>
  <c r="AT9" i="9" s="1"/>
  <c r="AP9" i="9"/>
  <c r="AM164" i="9"/>
  <c r="AN141" i="9"/>
  <c r="AQ9" i="9"/>
  <c r="AK290" i="9"/>
  <c r="AJ199" i="9"/>
  <c r="AM314" i="9"/>
  <c r="AM271" i="9"/>
  <c r="AK164" i="9"/>
  <c r="AI190" i="9"/>
  <c r="AI302" i="9"/>
  <c r="AN271" i="9"/>
  <c r="AI314" i="9"/>
  <c r="AK141" i="9"/>
  <c r="AI274" i="9"/>
  <c r="AO98" i="9"/>
  <c r="AT98" i="9" s="1"/>
  <c r="AO35" i="9"/>
  <c r="AT35" i="9" s="1"/>
  <c r="AN164" i="9"/>
  <c r="AO164" i="9" s="1"/>
  <c r="AT164" i="9" s="1"/>
  <c r="AJ190" i="9"/>
  <c r="AL302" i="9"/>
  <c r="AI271" i="9"/>
  <c r="AJ314" i="9"/>
  <c r="AM141" i="9"/>
  <c r="AL141" i="9"/>
  <c r="AI239" i="9"/>
  <c r="AP35" i="9"/>
  <c r="AI164" i="9"/>
  <c r="AP10" i="9"/>
  <c r="AM302" i="9"/>
  <c r="AK271" i="9"/>
  <c r="AL329" i="9"/>
  <c r="AN197" i="9"/>
  <c r="AO197" i="9" s="1"/>
  <c r="AT197" i="9" s="1"/>
  <c r="AN302" i="9"/>
  <c r="AN314" i="9"/>
  <c r="AS314" i="9" s="1"/>
  <c r="AS10" i="9"/>
  <c r="AL271" i="9"/>
  <c r="AM329" i="9"/>
  <c r="AI197" i="9"/>
  <c r="AM197" i="9"/>
  <c r="AU98" i="9"/>
  <c r="AM321" i="9"/>
  <c r="AN321" i="9"/>
  <c r="AU321" i="9" s="1"/>
  <c r="AP98" i="9"/>
  <c r="AN227" i="9"/>
  <c r="AI227" i="9"/>
  <c r="AM202" i="9"/>
  <c r="AQ10" i="9"/>
  <c r="AL314" i="9"/>
  <c r="AI211" i="9"/>
  <c r="AO10" i="9"/>
  <c r="AT10" i="9" s="1"/>
  <c r="AM290" i="9"/>
  <c r="AK318" i="9"/>
  <c r="AM286" i="9"/>
  <c r="AN190" i="9"/>
  <c r="AS190" i="9" s="1"/>
  <c r="AI181" i="9"/>
  <c r="AL297" i="9"/>
  <c r="AN286" i="9"/>
  <c r="AL190" i="9"/>
  <c r="AK181" i="9"/>
  <c r="AL286" i="9"/>
  <c r="AM190" i="9"/>
  <c r="AJ237" i="9"/>
  <c r="AI286" i="9"/>
  <c r="AJ25" i="9"/>
  <c r="AN237" i="9"/>
  <c r="AQ237" i="9" s="1"/>
  <c r="AM297" i="9"/>
  <c r="AM181" i="9"/>
  <c r="AK286" i="9"/>
  <c r="AN181" i="9"/>
  <c r="AR181" i="9" s="1"/>
  <c r="AK25" i="9"/>
  <c r="AK237" i="9"/>
  <c r="AZ216" i="9"/>
  <c r="AN173" i="9"/>
  <c r="AL173" i="9"/>
  <c r="AY216" i="9"/>
  <c r="AM25" i="9"/>
  <c r="AN329" i="9"/>
  <c r="AP329" i="9" s="1"/>
  <c r="AV216" i="9"/>
  <c r="BA216" i="9" s="1"/>
  <c r="AM173" i="9"/>
  <c r="AL25" i="9"/>
  <c r="AW216" i="9"/>
  <c r="AJ329" i="9"/>
  <c r="AI25" i="9"/>
  <c r="AK76" i="9"/>
  <c r="AI329" i="9"/>
  <c r="AO97" i="9"/>
  <c r="AT97" i="9" s="1"/>
  <c r="AN76" i="9"/>
  <c r="AP76" i="9" s="1"/>
  <c r="AX278" i="9"/>
  <c r="AJ173" i="9"/>
  <c r="AK68" i="9"/>
  <c r="AM56" i="9"/>
  <c r="AN40" i="9"/>
  <c r="AI56" i="9"/>
  <c r="AI40" i="9"/>
  <c r="AK16" i="9"/>
  <c r="AI224" i="9"/>
  <c r="AL16" i="9"/>
  <c r="AN224" i="9"/>
  <c r="AU224" i="9" s="1"/>
  <c r="AJ139" i="9"/>
  <c r="AR28" i="9"/>
  <c r="AI246" i="9"/>
  <c r="AU97" i="9"/>
  <c r="AV97" i="9" s="1"/>
  <c r="BA97" i="9" s="1"/>
  <c r="AL224" i="9"/>
  <c r="AL59" i="9"/>
  <c r="AL139" i="9"/>
  <c r="AL138" i="9"/>
  <c r="AP97" i="9"/>
  <c r="AS87" i="9"/>
  <c r="AJ224" i="9"/>
  <c r="AK59" i="9"/>
  <c r="AI102" i="9"/>
  <c r="AL254" i="9"/>
  <c r="AK198" i="9"/>
  <c r="AP87" i="9"/>
  <c r="AK224" i="9"/>
  <c r="AR35" i="9"/>
  <c r="AJ59" i="9"/>
  <c r="AN202" i="9"/>
  <c r="AS202" i="9" s="1"/>
  <c r="AJ102" i="9"/>
  <c r="AN139" i="9"/>
  <c r="AU139" i="9" s="1"/>
  <c r="AP162" i="9"/>
  <c r="AL237" i="9"/>
  <c r="AI91" i="9"/>
  <c r="AU135" i="9"/>
  <c r="AZ135" i="9" s="1"/>
  <c r="AL28" i="9"/>
  <c r="AK40" i="9"/>
  <c r="AK28" i="9"/>
  <c r="AL40" i="9"/>
  <c r="AL327" i="9"/>
  <c r="AO87" i="9"/>
  <c r="AT87" i="9" s="1"/>
  <c r="AN56" i="9"/>
  <c r="AO56" i="9" s="1"/>
  <c r="AT56" i="9" s="1"/>
  <c r="AI111" i="9"/>
  <c r="AP320" i="9"/>
  <c r="AM327" i="9"/>
  <c r="AN102" i="9"/>
  <c r="AQ102" i="9" s="1"/>
  <c r="AN111" i="9"/>
  <c r="AO111" i="9" s="1"/>
  <c r="AT111" i="9" s="1"/>
  <c r="AL91" i="9"/>
  <c r="AO135" i="9"/>
  <c r="AT135" i="9" s="1"/>
  <c r="AM16" i="9"/>
  <c r="AJ254" i="9"/>
  <c r="AM102" i="9"/>
  <c r="AK111" i="9"/>
  <c r="AM91" i="9"/>
  <c r="AR135" i="9"/>
  <c r="AI46" i="9"/>
  <c r="AN327" i="9"/>
  <c r="AP327" i="9" s="1"/>
  <c r="AN16" i="9"/>
  <c r="AR16" i="9" s="1"/>
  <c r="AI254" i="9"/>
  <c r="AQ35" i="9"/>
  <c r="AM139" i="9"/>
  <c r="AL111" i="9"/>
  <c r="AN91" i="9"/>
  <c r="AP91" i="9" s="1"/>
  <c r="AS135" i="9"/>
  <c r="AM46" i="9"/>
  <c r="AJ89" i="9"/>
  <c r="AM246" i="9"/>
  <c r="AK327" i="9"/>
  <c r="AK174" i="9"/>
  <c r="AI16" i="9"/>
  <c r="AQ97" i="9"/>
  <c r="AK254" i="9"/>
  <c r="AR97" i="9"/>
  <c r="AQ87" i="9"/>
  <c r="AN211" i="9"/>
  <c r="AS35" i="9"/>
  <c r="AM68" i="9"/>
  <c r="AI202" i="9"/>
  <c r="AK102" i="9"/>
  <c r="AI139" i="9"/>
  <c r="AJ181" i="9"/>
  <c r="AM237" i="9"/>
  <c r="AK94" i="9"/>
  <c r="AP135" i="9"/>
  <c r="AL290" i="9"/>
  <c r="AI76" i="9"/>
  <c r="AJ327" i="9"/>
  <c r="AM76" i="9"/>
  <c r="AM28" i="9"/>
  <c r="AJ185" i="9"/>
  <c r="AU87" i="9"/>
  <c r="AZ87" i="9" s="1"/>
  <c r="AK17" i="9"/>
  <c r="AN259" i="9"/>
  <c r="AU259" i="9" s="1"/>
  <c r="AL246" i="9"/>
  <c r="AM211" i="9"/>
  <c r="AI68" i="9"/>
  <c r="AK202" i="9"/>
  <c r="AL94" i="9"/>
  <c r="AN290" i="9"/>
  <c r="AP290" i="9" s="1"/>
  <c r="AJ290" i="9"/>
  <c r="AI259" i="9"/>
  <c r="AL259" i="9"/>
  <c r="AN66" i="9"/>
  <c r="AP66" i="9" s="1"/>
  <c r="AL124" i="9"/>
  <c r="AJ126" i="9"/>
  <c r="AJ66" i="9"/>
  <c r="AJ214" i="9"/>
  <c r="AI100" i="9"/>
  <c r="AJ311" i="9"/>
  <c r="AN124" i="9"/>
  <c r="AR124" i="9" s="1"/>
  <c r="AL126" i="9"/>
  <c r="AL66" i="9"/>
  <c r="AL321" i="9"/>
  <c r="AM318" i="9"/>
  <c r="AM214" i="9"/>
  <c r="AK311" i="9"/>
  <c r="AI124" i="9"/>
  <c r="AL14" i="9"/>
  <c r="AX342" i="9"/>
  <c r="AM126" i="9"/>
  <c r="AY278" i="9"/>
  <c r="AJ94" i="9"/>
  <c r="AN122" i="9"/>
  <c r="AQ122" i="9" s="1"/>
  <c r="AU28" i="9"/>
  <c r="AY28" i="9" s="1"/>
  <c r="AI321" i="9"/>
  <c r="AO7" i="9"/>
  <c r="AT7" i="9" s="1"/>
  <c r="AJ297" i="9"/>
  <c r="AP180" i="9"/>
  <c r="AS180" i="9"/>
  <c r="AU180" i="9"/>
  <c r="AR180" i="9"/>
  <c r="AQ180" i="9"/>
  <c r="AO180" i="9"/>
  <c r="AT180" i="9" s="1"/>
  <c r="AN198" i="9"/>
  <c r="AU198" i="9" s="1"/>
  <c r="AI199" i="9"/>
  <c r="AU162" i="9"/>
  <c r="AY162" i="9" s="1"/>
  <c r="AI14" i="9"/>
  <c r="AN52" i="9"/>
  <c r="AR52" i="9" s="1"/>
  <c r="AZ278" i="9"/>
  <c r="AO28" i="9"/>
  <c r="AT28" i="9" s="1"/>
  <c r="AK297" i="9"/>
  <c r="AZ342" i="9"/>
  <c r="AW278" i="9"/>
  <c r="AS28" i="9"/>
  <c r="AP7" i="9"/>
  <c r="AI297" i="9"/>
  <c r="AN318" i="9"/>
  <c r="AU318" i="9" s="1"/>
  <c r="AN214" i="9"/>
  <c r="AP214" i="9" s="1"/>
  <c r="AN311" i="9"/>
  <c r="AQ311" i="9" s="1"/>
  <c r="AJ124" i="9"/>
  <c r="AM14" i="9"/>
  <c r="AV342" i="9"/>
  <c r="BA342" i="9" s="1"/>
  <c r="AN126" i="9"/>
  <c r="AS126" i="9" s="1"/>
  <c r="AM94" i="9"/>
  <c r="AI122" i="9"/>
  <c r="AJ39" i="9"/>
  <c r="AK321" i="9"/>
  <c r="AQ7" i="9"/>
  <c r="AL198" i="9"/>
  <c r="AL199" i="9"/>
  <c r="AQ162" i="9"/>
  <c r="AS162" i="9"/>
  <c r="AN174" i="9"/>
  <c r="AO174" i="9" s="1"/>
  <c r="AT174" i="9" s="1"/>
  <c r="AI174" i="9"/>
  <c r="AM259" i="9"/>
  <c r="AI66" i="9"/>
  <c r="AJ14" i="9"/>
  <c r="AY342" i="9"/>
  <c r="AQ28" i="9"/>
  <c r="AR98" i="9"/>
  <c r="AL318" i="9"/>
  <c r="AI214" i="9"/>
  <c r="AI198" i="9"/>
  <c r="AL311" i="9"/>
  <c r="AK199" i="9"/>
  <c r="AJ236" i="9"/>
  <c r="AW341" i="9"/>
  <c r="AN14" i="9"/>
  <c r="AQ14" i="9" s="1"/>
  <c r="AM111" i="9"/>
  <c r="AR162" i="9"/>
  <c r="AN94" i="9"/>
  <c r="AU94" i="9" s="1"/>
  <c r="AJ122" i="9"/>
  <c r="AL39" i="9"/>
  <c r="AR7" i="9"/>
  <c r="AI241" i="9"/>
  <c r="AM198" i="9"/>
  <c r="AM199" i="9"/>
  <c r="AK259" i="9"/>
  <c r="AM66" i="9"/>
  <c r="AK124" i="9"/>
  <c r="AL202" i="9"/>
  <c r="AI126" i="9"/>
  <c r="AJ318" i="9"/>
  <c r="AS98" i="9"/>
  <c r="AK214" i="9"/>
  <c r="AI311" i="9"/>
  <c r="AL68" i="9"/>
  <c r="AL46" i="9"/>
  <c r="AI29" i="9"/>
  <c r="AK249" i="9"/>
  <c r="AL249" i="9"/>
  <c r="AJ249" i="9"/>
  <c r="AN249" i="9"/>
  <c r="AM249" i="9"/>
  <c r="AI249" i="9"/>
  <c r="AN239" i="9"/>
  <c r="AU239" i="9" s="1"/>
  <c r="AJ100" i="9"/>
  <c r="AK236" i="9"/>
  <c r="AJ60" i="9"/>
  <c r="AK60" i="9"/>
  <c r="AL60" i="9"/>
  <c r="AI60" i="9"/>
  <c r="AN60" i="9"/>
  <c r="AM60" i="9"/>
  <c r="AL239" i="9"/>
  <c r="AK100" i="9"/>
  <c r="AL147" i="9"/>
  <c r="AL236" i="9"/>
  <c r="AK147" i="9"/>
  <c r="AM158" i="9"/>
  <c r="AM322" i="9"/>
  <c r="AK293" i="9"/>
  <c r="AL293" i="9"/>
  <c r="AJ293" i="9"/>
  <c r="AI293" i="9"/>
  <c r="AM293" i="9"/>
  <c r="AN293" i="9"/>
  <c r="AN238" i="9"/>
  <c r="AU238" i="9" s="1"/>
  <c r="AK239" i="9"/>
  <c r="AM100" i="9"/>
  <c r="AJ247" i="9"/>
  <c r="AL322" i="9"/>
  <c r="AN218" i="9"/>
  <c r="AR218" i="9" s="1"/>
  <c r="AI41" i="9"/>
  <c r="AI12" i="9"/>
  <c r="AK185" i="9"/>
  <c r="AK158" i="9"/>
  <c r="AN322" i="9"/>
  <c r="AO322" i="9" s="1"/>
  <c r="AT322" i="9" s="1"/>
  <c r="AN39" i="9"/>
  <c r="AS39" i="9" s="1"/>
  <c r="AL277" i="9"/>
  <c r="AI277" i="9"/>
  <c r="AM277" i="9"/>
  <c r="AJ277" i="9"/>
  <c r="AK52" i="9"/>
  <c r="AM247" i="9"/>
  <c r="AN185" i="9"/>
  <c r="AO185" i="9" s="1"/>
  <c r="AT185" i="9" s="1"/>
  <c r="AJ322" i="9"/>
  <c r="AU197" i="9"/>
  <c r="AW197" i="9" s="1"/>
  <c r="AL8" i="9"/>
  <c r="AK8" i="9"/>
  <c r="AN8" i="9"/>
  <c r="AJ8" i="9"/>
  <c r="AI8" i="9"/>
  <c r="AM8" i="9"/>
  <c r="AK182" i="9"/>
  <c r="AL182" i="9"/>
  <c r="AJ182" i="9"/>
  <c r="AI182" i="9"/>
  <c r="AM182" i="9"/>
  <c r="AN182" i="9"/>
  <c r="AL211" i="9"/>
  <c r="AL12" i="9"/>
  <c r="AO306" i="9"/>
  <c r="AT306" i="9" s="1"/>
  <c r="AM254" i="9"/>
  <c r="AK211" i="9"/>
  <c r="AJ17" i="9"/>
  <c r="AM12" i="9"/>
  <c r="AI185" i="9"/>
  <c r="AJ91" i="9"/>
  <c r="AL122" i="9"/>
  <c r="AQ197" i="9"/>
  <c r="AN277" i="9"/>
  <c r="AN184" i="9"/>
  <c r="AM184" i="9"/>
  <c r="AJ184" i="9"/>
  <c r="AI184" i="9"/>
  <c r="AK184" i="9"/>
  <c r="AL184" i="9"/>
  <c r="AN100" i="9"/>
  <c r="AQ100" i="9" s="1"/>
  <c r="AJ239" i="9"/>
  <c r="AI147" i="9"/>
  <c r="AK122" i="9"/>
  <c r="AI247" i="9"/>
  <c r="AM236" i="9"/>
  <c r="AR10" i="9"/>
  <c r="AP306" i="9"/>
  <c r="AM218" i="9"/>
  <c r="AI236" i="9"/>
  <c r="AJ158" i="9"/>
  <c r="AQ306" i="9"/>
  <c r="AM39" i="9"/>
  <c r="AK247" i="9"/>
  <c r="AS306" i="9"/>
  <c r="AI218" i="9"/>
  <c r="AL41" i="9"/>
  <c r="AL17" i="9"/>
  <c r="AJ12" i="9"/>
  <c r="AL185" i="9"/>
  <c r="AL158" i="9"/>
  <c r="AI322" i="9"/>
  <c r="AU306" i="9"/>
  <c r="AW306" i="9" s="1"/>
  <c r="AI39" i="9"/>
  <c r="AN276" i="9"/>
  <c r="AM276" i="9"/>
  <c r="AJ276" i="9"/>
  <c r="AI276" i="9"/>
  <c r="AL276" i="9"/>
  <c r="AK276" i="9"/>
  <c r="AK218" i="9"/>
  <c r="AM41" i="9"/>
  <c r="AJ227" i="9"/>
  <c r="AI152" i="9"/>
  <c r="AM52" i="9"/>
  <c r="AM17" i="9"/>
  <c r="AK12" i="9"/>
  <c r="AN158" i="9"/>
  <c r="AO158" i="9" s="1"/>
  <c r="AT158" i="9" s="1"/>
  <c r="AL218" i="9"/>
  <c r="AN41" i="9"/>
  <c r="AU41" i="9" s="1"/>
  <c r="AU319" i="9"/>
  <c r="AY319" i="9" s="1"/>
  <c r="AI52" i="9"/>
  <c r="AN17" i="9"/>
  <c r="AO17" i="9" s="1"/>
  <c r="AT17" i="9" s="1"/>
  <c r="AP197" i="9"/>
  <c r="AK41" i="9"/>
  <c r="AN59" i="9"/>
  <c r="AP59" i="9" s="1"/>
  <c r="AJ52" i="9"/>
  <c r="AN241" i="9"/>
  <c r="AQ241" i="9" s="1"/>
  <c r="AI59" i="9"/>
  <c r="AR197" i="9"/>
  <c r="AI121" i="9"/>
  <c r="AM121" i="9"/>
  <c r="AJ121" i="9"/>
  <c r="AN121" i="9"/>
  <c r="AL121" i="9"/>
  <c r="AK121" i="9"/>
  <c r="AN72" i="9"/>
  <c r="AK72" i="9"/>
  <c r="AI72" i="9"/>
  <c r="AM72" i="9"/>
  <c r="AJ72" i="9"/>
  <c r="AL72" i="9"/>
  <c r="AM174" i="9"/>
  <c r="AL174" i="9"/>
  <c r="AJ157" i="9"/>
  <c r="AL157" i="9"/>
  <c r="AI157" i="9"/>
  <c r="AN157" i="9"/>
  <c r="AM157" i="9"/>
  <c r="AK157" i="9"/>
  <c r="AK167" i="9"/>
  <c r="AM167" i="9"/>
  <c r="AL167" i="9"/>
  <c r="AJ167" i="9"/>
  <c r="AN167" i="9"/>
  <c r="AI167" i="9"/>
  <c r="AK165" i="9"/>
  <c r="AL165" i="9"/>
  <c r="AJ165" i="9"/>
  <c r="AI165" i="9"/>
  <c r="AM165" i="9"/>
  <c r="AN165" i="9"/>
  <c r="AM140" i="9"/>
  <c r="AL140" i="9"/>
  <c r="AK140" i="9"/>
  <c r="AJ140" i="9"/>
  <c r="AI140" i="9"/>
  <c r="AN140" i="9"/>
  <c r="AN69" i="9"/>
  <c r="AL69" i="9"/>
  <c r="AK69" i="9"/>
  <c r="AI69" i="9"/>
  <c r="AM69" i="9"/>
  <c r="AJ69" i="9"/>
  <c r="AI107" i="9"/>
  <c r="AJ107" i="9"/>
  <c r="AL107" i="9"/>
  <c r="AN107" i="9"/>
  <c r="AM107" i="9"/>
  <c r="AK107" i="9"/>
  <c r="AZ331" i="9"/>
  <c r="AV331" i="9"/>
  <c r="BA331" i="9" s="1"/>
  <c r="AY331" i="9"/>
  <c r="AX331" i="9"/>
  <c r="AW331" i="9"/>
  <c r="AM138" i="9"/>
  <c r="AO320" i="9"/>
  <c r="AT320" i="9" s="1"/>
  <c r="AJ258" i="9"/>
  <c r="AK258" i="9"/>
  <c r="AL258" i="9"/>
  <c r="AN258" i="9"/>
  <c r="AI258" i="9"/>
  <c r="AM258" i="9"/>
  <c r="AM227" i="9"/>
  <c r="AK57" i="9"/>
  <c r="AY341" i="9"/>
  <c r="AJ46" i="9"/>
  <c r="AM29" i="9"/>
  <c r="AK138" i="9"/>
  <c r="AR320" i="9"/>
  <c r="AN246" i="9"/>
  <c r="AS246" i="9" s="1"/>
  <c r="AL27" i="9"/>
  <c r="AK27" i="9"/>
  <c r="AI27" i="9"/>
  <c r="AN27" i="9"/>
  <c r="AJ27" i="9"/>
  <c r="AM27" i="9"/>
  <c r="AY129" i="9"/>
  <c r="AW129" i="9"/>
  <c r="AV129" i="9"/>
  <c r="BA129" i="9" s="1"/>
  <c r="AZ129" i="9"/>
  <c r="AX129" i="9"/>
  <c r="AM114" i="9"/>
  <c r="AL114" i="9"/>
  <c r="AK114" i="9"/>
  <c r="AN114" i="9"/>
  <c r="AJ114" i="9"/>
  <c r="AI114" i="9"/>
  <c r="AK64" i="9"/>
  <c r="AJ64" i="9"/>
  <c r="AN64" i="9"/>
  <c r="AL64" i="9"/>
  <c r="AI64" i="9"/>
  <c r="AM64" i="9"/>
  <c r="AN210" i="9"/>
  <c r="AP210" i="9" s="1"/>
  <c r="AS319" i="9"/>
  <c r="AL57" i="9"/>
  <c r="AZ341" i="9"/>
  <c r="AK46" i="9"/>
  <c r="AN29" i="9"/>
  <c r="AP29" i="9" s="1"/>
  <c r="AN138" i="9"/>
  <c r="AU138" i="9" s="1"/>
  <c r="AS197" i="9"/>
  <c r="AU320" i="9"/>
  <c r="AW320" i="9" s="1"/>
  <c r="AJ246" i="9"/>
  <c r="AN289" i="9"/>
  <c r="AL289" i="9"/>
  <c r="AJ289" i="9"/>
  <c r="AI289" i="9"/>
  <c r="AK289" i="9"/>
  <c r="AM289" i="9"/>
  <c r="AK295" i="9"/>
  <c r="AI295" i="9"/>
  <c r="AL295" i="9"/>
  <c r="AN295" i="9"/>
  <c r="AM295" i="9"/>
  <c r="AJ295" i="9"/>
  <c r="AN37" i="9"/>
  <c r="AI37" i="9"/>
  <c r="AM37" i="9"/>
  <c r="AJ37" i="9"/>
  <c r="AL37" i="9"/>
  <c r="AK37" i="9"/>
  <c r="AN148" i="9"/>
  <c r="AK148" i="9"/>
  <c r="AM148" i="9"/>
  <c r="AL148" i="9"/>
  <c r="AJ148" i="9"/>
  <c r="AI148" i="9"/>
  <c r="AK95" i="9"/>
  <c r="AN95" i="9"/>
  <c r="AI95" i="9"/>
  <c r="AM95" i="9"/>
  <c r="AL95" i="9"/>
  <c r="AJ95" i="9"/>
  <c r="AI210" i="9"/>
  <c r="AR319" i="9"/>
  <c r="AI57" i="9"/>
  <c r="AX341" i="9"/>
  <c r="AK29" i="9"/>
  <c r="AJ138" i="9"/>
  <c r="AK315" i="9"/>
  <c r="AM223" i="9"/>
  <c r="AI223" i="9"/>
  <c r="AL223" i="9"/>
  <c r="AK223" i="9"/>
  <c r="AN223" i="9"/>
  <c r="AJ223" i="9"/>
  <c r="AJ238" i="9"/>
  <c r="AQ320" i="9"/>
  <c r="AM152" i="9"/>
  <c r="AN152" i="9"/>
  <c r="AQ152" i="9" s="1"/>
  <c r="AJ58" i="9"/>
  <c r="AN58" i="9"/>
  <c r="AL58" i="9"/>
  <c r="AI58" i="9"/>
  <c r="AM58" i="9"/>
  <c r="AK58" i="9"/>
  <c r="AK210" i="9"/>
  <c r="AK89" i="9"/>
  <c r="AN86" i="9"/>
  <c r="AM86" i="9"/>
  <c r="AI86" i="9"/>
  <c r="AL86" i="9"/>
  <c r="AK86" i="9"/>
  <c r="AJ86" i="9"/>
  <c r="AP319" i="9"/>
  <c r="AL89" i="9"/>
  <c r="AN11" i="9"/>
  <c r="AM11" i="9"/>
  <c r="AI11" i="9"/>
  <c r="AL11" i="9"/>
  <c r="AK11" i="9"/>
  <c r="AJ11" i="9"/>
  <c r="AJ210" i="9"/>
  <c r="AJ57" i="9"/>
  <c r="AJ315" i="9"/>
  <c r="AL240" i="9"/>
  <c r="AI240" i="9"/>
  <c r="AJ240" i="9"/>
  <c r="AK240" i="9"/>
  <c r="AM240" i="9"/>
  <c r="AN240" i="9"/>
  <c r="AL238" i="9"/>
  <c r="AL241" i="9"/>
  <c r="AL210" i="9"/>
  <c r="AQ319" i="9"/>
  <c r="AJ152" i="9"/>
  <c r="AM89" i="9"/>
  <c r="AN315" i="9"/>
  <c r="AS315" i="9" s="1"/>
  <c r="AJ160" i="9"/>
  <c r="AN160" i="9"/>
  <c r="AL160" i="9"/>
  <c r="AM160" i="9"/>
  <c r="AK160" i="9"/>
  <c r="AI160" i="9"/>
  <c r="AK152" i="9"/>
  <c r="AU61" i="9"/>
  <c r="AS61" i="9"/>
  <c r="AP61" i="9"/>
  <c r="AO61" i="9"/>
  <c r="AT61" i="9" s="1"/>
  <c r="AR61" i="9"/>
  <c r="AQ61" i="9"/>
  <c r="AM57" i="9"/>
  <c r="AL315" i="9"/>
  <c r="AI238" i="9"/>
  <c r="AJ241" i="9"/>
  <c r="AM315" i="9"/>
  <c r="AK195" i="9"/>
  <c r="AM195" i="9"/>
  <c r="AN195" i="9"/>
  <c r="AJ195" i="9"/>
  <c r="AL195" i="9"/>
  <c r="AI195" i="9"/>
  <c r="AK238" i="9"/>
  <c r="AK241" i="9"/>
  <c r="AI89" i="9"/>
  <c r="AM151" i="9"/>
  <c r="AN151" i="9"/>
  <c r="AL151" i="9"/>
  <c r="AK151" i="9"/>
  <c r="AJ151" i="9"/>
  <c r="AI151" i="9"/>
  <c r="AL19" i="9"/>
  <c r="AN19" i="9"/>
  <c r="AM19" i="9"/>
  <c r="AK19" i="9"/>
  <c r="AJ19" i="9"/>
  <c r="AI19" i="9"/>
  <c r="AN104" i="9"/>
  <c r="AK104" i="9"/>
  <c r="AM104" i="9"/>
  <c r="AL104" i="9"/>
  <c r="AJ104" i="9"/>
  <c r="AI104" i="9"/>
  <c r="AK287" i="9"/>
  <c r="AN287" i="9"/>
  <c r="AI287" i="9"/>
  <c r="AM287" i="9"/>
  <c r="AL287" i="9"/>
  <c r="AJ287" i="9"/>
  <c r="AJ252" i="9"/>
  <c r="AK252" i="9"/>
  <c r="AL252" i="9"/>
  <c r="AI252" i="9"/>
  <c r="AN252" i="9"/>
  <c r="AM252" i="9"/>
  <c r="AR260" i="9"/>
  <c r="AS260" i="9"/>
  <c r="AO260" i="9"/>
  <c r="AT260" i="9" s="1"/>
  <c r="AU260" i="9"/>
  <c r="AQ260" i="9"/>
  <c r="AP260" i="9"/>
  <c r="AN177" i="9"/>
  <c r="AL177" i="9"/>
  <c r="AI177" i="9"/>
  <c r="AK177" i="9"/>
  <c r="AM177" i="9"/>
  <c r="AJ177" i="9"/>
  <c r="AX343" i="9"/>
  <c r="AV343" i="9"/>
  <c r="BA343" i="9" s="1"/>
  <c r="AZ343" i="9"/>
  <c r="AY343" i="9"/>
  <c r="AW343" i="9"/>
  <c r="AM275" i="9"/>
  <c r="AI275" i="9"/>
  <c r="AK275" i="9"/>
  <c r="AJ275" i="9"/>
  <c r="AN275" i="9"/>
  <c r="AL275" i="9"/>
  <c r="AS88" i="9"/>
  <c r="AU88" i="9"/>
  <c r="AP88" i="9"/>
  <c r="AR88" i="9"/>
  <c r="AO88" i="9"/>
  <c r="AT88" i="9" s="1"/>
  <c r="AQ88" i="9"/>
  <c r="AU241" i="9"/>
  <c r="AR241" i="9"/>
  <c r="AS241" i="9"/>
  <c r="AM83" i="9"/>
  <c r="AL83" i="9"/>
  <c r="AI83" i="9"/>
  <c r="AK83" i="9"/>
  <c r="AJ83" i="9"/>
  <c r="AN83" i="9"/>
  <c r="AS90" i="9"/>
  <c r="AO90" i="9"/>
  <c r="AT90" i="9" s="1"/>
  <c r="AU90" i="9"/>
  <c r="AR90" i="9"/>
  <c r="AP90" i="9"/>
  <c r="AQ90" i="9"/>
  <c r="AU147" i="9"/>
  <c r="AR147" i="9"/>
  <c r="AP147" i="9"/>
  <c r="AS147" i="9"/>
  <c r="AQ147" i="9"/>
  <c r="AO147" i="9"/>
  <c r="AT147" i="9" s="1"/>
  <c r="AU215" i="9"/>
  <c r="AQ215" i="9"/>
  <c r="AO215" i="9"/>
  <c r="AT215" i="9" s="1"/>
  <c r="AP215" i="9"/>
  <c r="AS215" i="9"/>
  <c r="AR215" i="9"/>
  <c r="AU105" i="9"/>
  <c r="AR105" i="9"/>
  <c r="AS105" i="9"/>
  <c r="AO105" i="9"/>
  <c r="AT105" i="9" s="1"/>
  <c r="AQ105" i="9"/>
  <c r="AP105" i="9"/>
  <c r="AN110" i="9"/>
  <c r="AK110" i="9"/>
  <c r="AJ110" i="9"/>
  <c r="AI110" i="9"/>
  <c r="AM110" i="9"/>
  <c r="AL110" i="9"/>
  <c r="AI70" i="9"/>
  <c r="AJ70" i="9"/>
  <c r="AN70" i="9"/>
  <c r="AM70" i="9"/>
  <c r="AL70" i="9"/>
  <c r="AK70" i="9"/>
  <c r="AU150" i="9"/>
  <c r="AS213" i="9"/>
  <c r="AU213" i="9"/>
  <c r="AQ213" i="9"/>
  <c r="AR213" i="9"/>
  <c r="AO213" i="9"/>
  <c r="AT213" i="9" s="1"/>
  <c r="AP213" i="9"/>
  <c r="AY9" i="9"/>
  <c r="AX9" i="9"/>
  <c r="AW9" i="9"/>
  <c r="AV9" i="9"/>
  <c r="BA9" i="9" s="1"/>
  <c r="AZ9" i="9"/>
  <c r="AU56" i="9"/>
  <c r="AO181" i="9"/>
  <c r="AT181" i="9" s="1"/>
  <c r="AU181" i="9"/>
  <c r="AS181" i="9"/>
  <c r="AS201" i="9"/>
  <c r="AO201" i="9"/>
  <c r="AT201" i="9" s="1"/>
  <c r="AQ201" i="9"/>
  <c r="AU201" i="9"/>
  <c r="AP201" i="9"/>
  <c r="AR201" i="9"/>
  <c r="AK205" i="9"/>
  <c r="AN205" i="9"/>
  <c r="AL205" i="9"/>
  <c r="AJ205" i="9"/>
  <c r="AI205" i="9"/>
  <c r="AM205" i="9"/>
  <c r="AR141" i="9"/>
  <c r="AQ141" i="9"/>
  <c r="AO141" i="9"/>
  <c r="AT141" i="9" s="1"/>
  <c r="AU141" i="9"/>
  <c r="AS141" i="9"/>
  <c r="AP141" i="9"/>
  <c r="AK267" i="9"/>
  <c r="AI267" i="9"/>
  <c r="AJ267" i="9"/>
  <c r="AL267" i="9"/>
  <c r="AN267" i="9"/>
  <c r="AM267" i="9"/>
  <c r="AV49" i="9"/>
  <c r="BA49" i="9" s="1"/>
  <c r="AZ49" i="9"/>
  <c r="AY49" i="9"/>
  <c r="AX49" i="9"/>
  <c r="AW49" i="9"/>
  <c r="AV80" i="9"/>
  <c r="BA80" i="9" s="1"/>
  <c r="AZ80" i="9"/>
  <c r="AW80" i="9"/>
  <c r="AY80" i="9"/>
  <c r="AX80" i="9"/>
  <c r="AL117" i="9"/>
  <c r="AK117" i="9"/>
  <c r="AJ117" i="9"/>
  <c r="AI117" i="9"/>
  <c r="AN117" i="9"/>
  <c r="AM117" i="9"/>
  <c r="AN63" i="9"/>
  <c r="AL63" i="9"/>
  <c r="AM63" i="9"/>
  <c r="AI63" i="9"/>
  <c r="AK63" i="9"/>
  <c r="AJ63" i="9"/>
  <c r="AK219" i="9"/>
  <c r="AL219" i="9"/>
  <c r="AM219" i="9"/>
  <c r="AN219" i="9"/>
  <c r="AJ219" i="9"/>
  <c r="AI219" i="9"/>
  <c r="AW7" i="9"/>
  <c r="AV7" i="9"/>
  <c r="BA7" i="9" s="1"/>
  <c r="AX7" i="9"/>
  <c r="AZ7" i="9"/>
  <c r="AY7" i="9"/>
  <c r="AQ123" i="9"/>
  <c r="AP123" i="9"/>
  <c r="AS123" i="9"/>
  <c r="AR123" i="9"/>
  <c r="AO123" i="9"/>
  <c r="AT123" i="9" s="1"/>
  <c r="AU123" i="9"/>
  <c r="AN187" i="9"/>
  <c r="AL187" i="9"/>
  <c r="AM187" i="9"/>
  <c r="AK187" i="9"/>
  <c r="AJ187" i="9"/>
  <c r="AI187" i="9"/>
  <c r="AP255" i="9"/>
  <c r="AU255" i="9"/>
  <c r="AR255" i="9"/>
  <c r="AO255" i="9"/>
  <c r="AT255" i="9" s="1"/>
  <c r="AQ255" i="9"/>
  <c r="AS255" i="9"/>
  <c r="AP71" i="9"/>
  <c r="AU71" i="9"/>
  <c r="AS71" i="9"/>
  <c r="AQ71" i="9"/>
  <c r="AR71" i="9"/>
  <c r="AO71" i="9"/>
  <c r="AT71" i="9" s="1"/>
  <c r="AI229" i="9"/>
  <c r="AK229" i="9"/>
  <c r="AN229" i="9"/>
  <c r="AL229" i="9"/>
  <c r="AM229" i="9"/>
  <c r="AJ229" i="9"/>
  <c r="AR57" i="9"/>
  <c r="AU57" i="9"/>
  <c r="AQ57" i="9"/>
  <c r="AS57" i="9"/>
  <c r="AP57" i="9"/>
  <c r="AO57" i="9"/>
  <c r="AT57" i="9" s="1"/>
  <c r="AZ35" i="9"/>
  <c r="AY35" i="9"/>
  <c r="AX35" i="9"/>
  <c r="AW35" i="9"/>
  <c r="AV35" i="9"/>
  <c r="BA35" i="9" s="1"/>
  <c r="AM62" i="9"/>
  <c r="AK62" i="9"/>
  <c r="AN62" i="9"/>
  <c r="AI62" i="9"/>
  <c r="AL62" i="9"/>
  <c r="AJ62" i="9"/>
  <c r="AJ189" i="9"/>
  <c r="AN189" i="9"/>
  <c r="AM189" i="9"/>
  <c r="AI189" i="9"/>
  <c r="AL189" i="9"/>
  <c r="AK189" i="9"/>
  <c r="AJ204" i="9"/>
  <c r="AN204" i="9"/>
  <c r="AM204" i="9"/>
  <c r="AK204" i="9"/>
  <c r="AI204" i="9"/>
  <c r="AL204" i="9"/>
  <c r="AL251" i="9"/>
  <c r="AI251" i="9"/>
  <c r="AK251" i="9"/>
  <c r="AN251" i="9"/>
  <c r="AM251" i="9"/>
  <c r="AJ251" i="9"/>
  <c r="AQ194" i="9"/>
  <c r="AU194" i="9"/>
  <c r="AR194" i="9"/>
  <c r="AP194" i="9"/>
  <c r="AO194" i="9"/>
  <c r="AT194" i="9" s="1"/>
  <c r="AS194" i="9"/>
  <c r="AY334" i="9"/>
  <c r="AW334" i="9"/>
  <c r="AV334" i="9"/>
  <c r="BA334" i="9" s="1"/>
  <c r="AZ334" i="9"/>
  <c r="AX334" i="9"/>
  <c r="AZ332" i="9"/>
  <c r="AW332" i="9"/>
  <c r="AY332" i="9"/>
  <c r="AX332" i="9"/>
  <c r="AV332" i="9"/>
  <c r="BA332" i="9" s="1"/>
  <c r="AK78" i="9"/>
  <c r="AJ78" i="9"/>
  <c r="AI78" i="9"/>
  <c r="AN78" i="9"/>
  <c r="AM78" i="9"/>
  <c r="AL78" i="9"/>
  <c r="AM134" i="9"/>
  <c r="AN134" i="9"/>
  <c r="AJ134" i="9"/>
  <c r="AI134" i="9"/>
  <c r="AL134" i="9"/>
  <c r="AK134" i="9"/>
  <c r="AM207" i="9"/>
  <c r="AN207" i="9"/>
  <c r="AK207" i="9"/>
  <c r="AJ207" i="9"/>
  <c r="AL207" i="9"/>
  <c r="AI207" i="9"/>
  <c r="AK292" i="9"/>
  <c r="AM292" i="9"/>
  <c r="AN292" i="9"/>
  <c r="AL292" i="9"/>
  <c r="AI292" i="9"/>
  <c r="AJ292" i="9"/>
  <c r="AU5" i="9"/>
  <c r="AS5" i="9"/>
  <c r="AR5" i="9"/>
  <c r="AQ5" i="9"/>
  <c r="AP5" i="9"/>
  <c r="AO5" i="9"/>
  <c r="AT5" i="9" s="1"/>
  <c r="AN169" i="9"/>
  <c r="AM169" i="9"/>
  <c r="AL169" i="9"/>
  <c r="AJ169" i="9"/>
  <c r="AI169" i="9"/>
  <c r="AK169" i="9"/>
  <c r="AU221" i="9"/>
  <c r="AS221" i="9"/>
  <c r="AP221" i="9"/>
  <c r="AO221" i="9"/>
  <c r="AT221" i="9" s="1"/>
  <c r="AR221" i="9"/>
  <c r="AQ221" i="9"/>
  <c r="AU307" i="9"/>
  <c r="AP307" i="9"/>
  <c r="AO307" i="9"/>
  <c r="AT307" i="9" s="1"/>
  <c r="AS307" i="9"/>
  <c r="AR307" i="9"/>
  <c r="AQ307" i="9"/>
  <c r="AN283" i="9"/>
  <c r="AK283" i="9"/>
  <c r="AJ283" i="9"/>
  <c r="AM283" i="9"/>
  <c r="AI283" i="9"/>
  <c r="AL283" i="9"/>
  <c r="AQ36" i="9"/>
  <c r="AO36" i="9"/>
  <c r="AT36" i="9" s="1"/>
  <c r="AU36" i="9"/>
  <c r="AS36" i="9"/>
  <c r="AR36" i="9"/>
  <c r="AP36" i="9"/>
  <c r="AM106" i="9"/>
  <c r="AL106" i="9"/>
  <c r="AK106" i="9"/>
  <c r="AJ106" i="9"/>
  <c r="AN106" i="9"/>
  <c r="AI106" i="9"/>
  <c r="AN67" i="9"/>
  <c r="AK67" i="9"/>
  <c r="AI67" i="9"/>
  <c r="AM67" i="9"/>
  <c r="AJ67" i="9"/>
  <c r="AL67" i="9"/>
  <c r="AU103" i="9"/>
  <c r="AS103" i="9"/>
  <c r="AR103" i="9"/>
  <c r="AQ103" i="9"/>
  <c r="AP103" i="9"/>
  <c r="AO103" i="9"/>
  <c r="AT103" i="9" s="1"/>
  <c r="AN324" i="9"/>
  <c r="AL324" i="9"/>
  <c r="AM324" i="9"/>
  <c r="AK324" i="9"/>
  <c r="AJ324" i="9"/>
  <c r="AI324" i="9"/>
  <c r="AR136" i="9"/>
  <c r="AQ136" i="9"/>
  <c r="AO136" i="9"/>
  <c r="AT136" i="9" s="1"/>
  <c r="AP136" i="9"/>
  <c r="AU136" i="9"/>
  <c r="AS136" i="9"/>
  <c r="AN270" i="9"/>
  <c r="AK270" i="9"/>
  <c r="AM270" i="9"/>
  <c r="AL270" i="9"/>
  <c r="AJ270" i="9"/>
  <c r="AI270" i="9"/>
  <c r="AR2" i="9"/>
  <c r="AQ2" i="9"/>
  <c r="AP2" i="9"/>
  <c r="AO2" i="9"/>
  <c r="AT2" i="9" s="1"/>
  <c r="AS2" i="9"/>
  <c r="AU2" i="9"/>
  <c r="AJ6" i="9"/>
  <c r="AI6" i="9"/>
  <c r="AN6" i="9"/>
  <c r="AK6" i="9"/>
  <c r="AM6" i="9"/>
  <c r="AL6" i="9"/>
  <c r="AZ328" i="9"/>
  <c r="AY328" i="9"/>
  <c r="AX328" i="9"/>
  <c r="AW328" i="9"/>
  <c r="AV328" i="9"/>
  <c r="BA328" i="9" s="1"/>
  <c r="AK310" i="9"/>
  <c r="AJ310" i="9"/>
  <c r="AN310" i="9"/>
  <c r="AM310" i="9"/>
  <c r="AL310" i="9"/>
  <c r="AI310" i="9"/>
  <c r="AK30" i="9"/>
  <c r="AM30" i="9"/>
  <c r="AL30" i="9"/>
  <c r="AN30" i="9"/>
  <c r="AJ30" i="9"/>
  <c r="AI30" i="9"/>
  <c r="AQ126" i="9"/>
  <c r="AN96" i="9"/>
  <c r="AM96" i="9"/>
  <c r="AK96" i="9"/>
  <c r="AJ96" i="9"/>
  <c r="AI96" i="9"/>
  <c r="AL96" i="9"/>
  <c r="AU91" i="9"/>
  <c r="AR91" i="9"/>
  <c r="AS91" i="9"/>
  <c r="AO91" i="9"/>
  <c r="AT91" i="9" s="1"/>
  <c r="AQ91" i="9"/>
  <c r="AU66" i="9"/>
  <c r="AR66" i="9"/>
  <c r="AU79" i="9"/>
  <c r="AS79" i="9"/>
  <c r="AQ79" i="9"/>
  <c r="AP79" i="9"/>
  <c r="AO79" i="9"/>
  <c r="AT79" i="9" s="1"/>
  <c r="AR79" i="9"/>
  <c r="AM282" i="9"/>
  <c r="AL282" i="9"/>
  <c r="AN282" i="9"/>
  <c r="AK282" i="9"/>
  <c r="AJ282" i="9"/>
  <c r="AI282" i="9"/>
  <c r="AL31" i="9"/>
  <c r="AK31" i="9"/>
  <c r="AJ31" i="9"/>
  <c r="AI31" i="9"/>
  <c r="AM31" i="9"/>
  <c r="AN31" i="9"/>
  <c r="AR172" i="9"/>
  <c r="AU172" i="9"/>
  <c r="AS172" i="9"/>
  <c r="AP172" i="9"/>
  <c r="AQ172" i="9"/>
  <c r="AO172" i="9"/>
  <c r="AT172" i="9" s="1"/>
  <c r="AI308" i="9"/>
  <c r="AN308" i="9"/>
  <c r="AM308" i="9"/>
  <c r="AL308" i="9"/>
  <c r="AK308" i="9"/>
  <c r="AJ308" i="9"/>
  <c r="AI191" i="9"/>
  <c r="AK191" i="9"/>
  <c r="AN191" i="9"/>
  <c r="AM191" i="9"/>
  <c r="AL191" i="9"/>
  <c r="AJ191" i="9"/>
  <c r="AK262" i="9"/>
  <c r="AM262" i="9"/>
  <c r="AL262" i="9"/>
  <c r="AJ262" i="9"/>
  <c r="AI262" i="9"/>
  <c r="AN262" i="9"/>
  <c r="AN222" i="9"/>
  <c r="AK222" i="9"/>
  <c r="AL222" i="9"/>
  <c r="AM222" i="9"/>
  <c r="AJ222" i="9"/>
  <c r="AI222" i="9"/>
  <c r="AN120" i="9"/>
  <c r="AM120" i="9"/>
  <c r="AI120" i="9"/>
  <c r="AL120" i="9"/>
  <c r="AK120" i="9"/>
  <c r="AJ120" i="9"/>
  <c r="AR25" i="9"/>
  <c r="AU25" i="9"/>
  <c r="AS25" i="9"/>
  <c r="AQ25" i="9"/>
  <c r="AP25" i="9"/>
  <c r="AO25" i="9"/>
  <c r="AT25" i="9" s="1"/>
  <c r="AM183" i="9"/>
  <c r="AN183" i="9"/>
  <c r="AI183" i="9"/>
  <c r="AL183" i="9"/>
  <c r="AK183" i="9"/>
  <c r="AJ183" i="9"/>
  <c r="AL232" i="9"/>
  <c r="AK232" i="9"/>
  <c r="AI232" i="9"/>
  <c r="AM232" i="9"/>
  <c r="AN232" i="9"/>
  <c r="AJ232" i="9"/>
  <c r="AM269" i="9"/>
  <c r="AL269" i="9"/>
  <c r="AK269" i="9"/>
  <c r="AN269" i="9"/>
  <c r="AJ269" i="9"/>
  <c r="AI269" i="9"/>
  <c r="AN168" i="9"/>
  <c r="AI168" i="9"/>
  <c r="AM168" i="9"/>
  <c r="AL168" i="9"/>
  <c r="AK168" i="9"/>
  <c r="AJ168" i="9"/>
  <c r="AJ176" i="9"/>
  <c r="AN176" i="9"/>
  <c r="AM176" i="9"/>
  <c r="AL176" i="9"/>
  <c r="AK176" i="9"/>
  <c r="AI176" i="9"/>
  <c r="AX337" i="9"/>
  <c r="AW337" i="9"/>
  <c r="AV337" i="9"/>
  <c r="BA337" i="9" s="1"/>
  <c r="AY337" i="9"/>
  <c r="AZ337" i="9"/>
  <c r="AU115" i="9"/>
  <c r="AS115" i="9"/>
  <c r="AP115" i="9"/>
  <c r="AO115" i="9"/>
  <c r="AT115" i="9" s="1"/>
  <c r="AQ115" i="9"/>
  <c r="AR115" i="9"/>
  <c r="AR185" i="9"/>
  <c r="AM303" i="9"/>
  <c r="AN303" i="9"/>
  <c r="AK303" i="9"/>
  <c r="AL303" i="9"/>
  <c r="AJ303" i="9"/>
  <c r="AI303" i="9"/>
  <c r="AJ18" i="9"/>
  <c r="AI18" i="9"/>
  <c r="AK18" i="9"/>
  <c r="AN18" i="9"/>
  <c r="AM18" i="9"/>
  <c r="AL18" i="9"/>
  <c r="AM243" i="9"/>
  <c r="AN243" i="9"/>
  <c r="AI243" i="9"/>
  <c r="AJ243" i="9"/>
  <c r="AK243" i="9"/>
  <c r="AL243" i="9"/>
  <c r="AQ259" i="9"/>
  <c r="AP170" i="9"/>
  <c r="AR170" i="9"/>
  <c r="AO170" i="9"/>
  <c r="AT170" i="9" s="1"/>
  <c r="AU170" i="9"/>
  <c r="AS170" i="9"/>
  <c r="AQ170" i="9"/>
  <c r="AL55" i="9"/>
  <c r="AI55" i="9"/>
  <c r="AM55" i="9"/>
  <c r="AK55" i="9"/>
  <c r="AJ55" i="9"/>
  <c r="AN55" i="9"/>
  <c r="AN47" i="9"/>
  <c r="AL47" i="9"/>
  <c r="AJ47" i="9"/>
  <c r="AM47" i="9"/>
  <c r="AK47" i="9"/>
  <c r="AI47" i="9"/>
  <c r="AN109" i="9"/>
  <c r="AM109" i="9"/>
  <c r="AJ109" i="9"/>
  <c r="AI109" i="9"/>
  <c r="AL109" i="9"/>
  <c r="AK109" i="9"/>
  <c r="AU315" i="9"/>
  <c r="AU326" i="9"/>
  <c r="AS326" i="9"/>
  <c r="AQ326" i="9"/>
  <c r="AR326" i="9"/>
  <c r="AP326" i="9"/>
  <c r="AO326" i="9"/>
  <c r="AT326" i="9" s="1"/>
  <c r="AP77" i="9"/>
  <c r="AU77" i="9"/>
  <c r="AS77" i="9"/>
  <c r="AQ77" i="9"/>
  <c r="AO77" i="9"/>
  <c r="AT77" i="9" s="1"/>
  <c r="AR77" i="9"/>
  <c r="AR46" i="9"/>
  <c r="AO46" i="9"/>
  <c r="AT46" i="9" s="1"/>
  <c r="AQ46" i="9"/>
  <c r="AU46" i="9"/>
  <c r="AS46" i="9"/>
  <c r="AP46" i="9"/>
  <c r="AM50" i="9"/>
  <c r="AK50" i="9"/>
  <c r="AL50" i="9"/>
  <c r="AJ50" i="9"/>
  <c r="AI50" i="9"/>
  <c r="AN50" i="9"/>
  <c r="AP198" i="9"/>
  <c r="AO198" i="9"/>
  <c r="AT198" i="9" s="1"/>
  <c r="AQ24" i="9"/>
  <c r="AS24" i="9"/>
  <c r="AU24" i="9"/>
  <c r="AR24" i="9"/>
  <c r="AP24" i="9"/>
  <c r="AO24" i="9"/>
  <c r="AT24" i="9" s="1"/>
  <c r="AS75" i="9"/>
  <c r="AR75" i="9"/>
  <c r="AP75" i="9"/>
  <c r="AU75" i="9"/>
  <c r="AQ75" i="9"/>
  <c r="AO75" i="9"/>
  <c r="AT75" i="9" s="1"/>
  <c r="AZ351" i="9"/>
  <c r="AW351" i="9"/>
  <c r="AX351" i="9"/>
  <c r="AY351" i="9"/>
  <c r="AV351" i="9"/>
  <c r="BA351" i="9" s="1"/>
  <c r="AZ330" i="9"/>
  <c r="AW330" i="9"/>
  <c r="AY330" i="9"/>
  <c r="AV330" i="9"/>
  <c r="BA330" i="9" s="1"/>
  <c r="AX330" i="9"/>
  <c r="AZ347" i="9"/>
  <c r="AW347" i="9"/>
  <c r="AY347" i="9"/>
  <c r="AX347" i="9"/>
  <c r="AV347" i="9"/>
  <c r="BA347" i="9" s="1"/>
  <c r="AS118" i="9"/>
  <c r="AR118" i="9"/>
  <c r="AQ118" i="9"/>
  <c r="AP118" i="9"/>
  <c r="AU118" i="9"/>
  <c r="AO118" i="9"/>
  <c r="AT118" i="9" s="1"/>
  <c r="AY156" i="9"/>
  <c r="AX156" i="9"/>
  <c r="AW156" i="9"/>
  <c r="AV156" i="9"/>
  <c r="BA156" i="9" s="1"/>
  <c r="AZ156" i="9"/>
  <c r="AQ199" i="9"/>
  <c r="AU199" i="9"/>
  <c r="AS199" i="9"/>
  <c r="AR199" i="9"/>
  <c r="AP199" i="9"/>
  <c r="AO199" i="9"/>
  <c r="AT199" i="9" s="1"/>
  <c r="AJ230" i="9"/>
  <c r="AL230" i="9"/>
  <c r="AK230" i="9"/>
  <c r="AN230" i="9"/>
  <c r="AM230" i="9"/>
  <c r="AI230" i="9"/>
  <c r="AM301" i="9"/>
  <c r="AN301" i="9"/>
  <c r="AL301" i="9"/>
  <c r="AK301" i="9"/>
  <c r="AJ301" i="9"/>
  <c r="AI301" i="9"/>
  <c r="AQ48" i="9"/>
  <c r="AO48" i="9"/>
  <c r="AT48" i="9" s="1"/>
  <c r="AU48" i="9"/>
  <c r="AS48" i="9"/>
  <c r="AR48" i="9"/>
  <c r="AP48" i="9"/>
  <c r="AM74" i="9"/>
  <c r="AK74" i="9"/>
  <c r="AN74" i="9"/>
  <c r="AL74" i="9"/>
  <c r="AJ74" i="9"/>
  <c r="AI74" i="9"/>
  <c r="AJ153" i="9"/>
  <c r="AN153" i="9"/>
  <c r="AM153" i="9"/>
  <c r="AL153" i="9"/>
  <c r="AK153" i="9"/>
  <c r="AI153" i="9"/>
  <c r="AU127" i="9"/>
  <c r="AS127" i="9"/>
  <c r="AR127" i="9"/>
  <c r="AQ127" i="9"/>
  <c r="AP127" i="9"/>
  <c r="AO127" i="9"/>
  <c r="AT127" i="9" s="1"/>
  <c r="AM44" i="9"/>
  <c r="AK44" i="9"/>
  <c r="AI44" i="9"/>
  <c r="AN44" i="9"/>
  <c r="AL44" i="9"/>
  <c r="AJ44" i="9"/>
  <c r="AM112" i="9"/>
  <c r="AL112" i="9"/>
  <c r="AN112" i="9"/>
  <c r="AK112" i="9"/>
  <c r="AJ112" i="9"/>
  <c r="AI112" i="9"/>
  <c r="AU280" i="9"/>
  <c r="AQ280" i="9"/>
  <c r="AP280" i="9"/>
  <c r="AS280" i="9"/>
  <c r="AR280" i="9"/>
  <c r="AO280" i="9"/>
  <c r="AT280" i="9" s="1"/>
  <c r="AO271" i="9"/>
  <c r="AT271" i="9" s="1"/>
  <c r="AU271" i="9"/>
  <c r="AR271" i="9"/>
  <c r="AS271" i="9"/>
  <c r="AQ271" i="9"/>
  <c r="AP271" i="9"/>
  <c r="AP316" i="9"/>
  <c r="AS316" i="9"/>
  <c r="AR316" i="9"/>
  <c r="AO316" i="9"/>
  <c r="AT316" i="9" s="1"/>
  <c r="AU316" i="9"/>
  <c r="AQ316" i="9"/>
  <c r="AY20" i="9"/>
  <c r="AZ20" i="9"/>
  <c r="AX20" i="9"/>
  <c r="AW20" i="9"/>
  <c r="AV20" i="9"/>
  <c r="BA20" i="9" s="1"/>
  <c r="AL26" i="9"/>
  <c r="AN26" i="9"/>
  <c r="AM26" i="9"/>
  <c r="AK26" i="9"/>
  <c r="AJ26" i="9"/>
  <c r="AI26" i="9"/>
  <c r="AR274" i="9"/>
  <c r="AS274" i="9"/>
  <c r="AU274" i="9"/>
  <c r="AQ274" i="9"/>
  <c r="AP274" i="9"/>
  <c r="AO274" i="9"/>
  <c r="AT274" i="9" s="1"/>
  <c r="AK42" i="9"/>
  <c r="AI42" i="9"/>
  <c r="AJ42" i="9"/>
  <c r="AN42" i="9"/>
  <c r="AM42" i="9"/>
  <c r="AL42" i="9"/>
  <c r="AR39" i="9"/>
  <c r="AU39" i="9"/>
  <c r="AJ159" i="9"/>
  <c r="AN159" i="9"/>
  <c r="AM159" i="9"/>
  <c r="AK159" i="9"/>
  <c r="AI159" i="9"/>
  <c r="AL159" i="9"/>
  <c r="AK188" i="9"/>
  <c r="AJ188" i="9"/>
  <c r="AL188" i="9"/>
  <c r="AI188" i="9"/>
  <c r="AN188" i="9"/>
  <c r="AM188" i="9"/>
  <c r="AS89" i="9"/>
  <c r="AR89" i="9"/>
  <c r="AP89" i="9"/>
  <c r="AO89" i="9"/>
  <c r="AT89" i="9" s="1"/>
  <c r="AU89" i="9"/>
  <c r="AQ89" i="9"/>
  <c r="AQ225" i="9"/>
  <c r="AS225" i="9"/>
  <c r="AO225" i="9"/>
  <c r="AT225" i="9" s="1"/>
  <c r="AU225" i="9"/>
  <c r="AP225" i="9"/>
  <c r="AR225" i="9"/>
  <c r="AR76" i="9"/>
  <c r="AX220" i="9"/>
  <c r="AW220" i="9"/>
  <c r="AY220" i="9"/>
  <c r="AV220" i="9"/>
  <c r="BA220" i="9" s="1"/>
  <c r="AZ220" i="9"/>
  <c r="AQ233" i="9"/>
  <c r="AR233" i="9"/>
  <c r="AP233" i="9"/>
  <c r="AU233" i="9"/>
  <c r="AS233" i="9"/>
  <c r="AO233" i="9"/>
  <c r="AT233" i="9" s="1"/>
  <c r="AL268" i="9"/>
  <c r="AM268" i="9"/>
  <c r="AK268" i="9"/>
  <c r="AN268" i="9"/>
  <c r="AJ268" i="9"/>
  <c r="AI268" i="9"/>
  <c r="AL317" i="9"/>
  <c r="AM317" i="9"/>
  <c r="AN317" i="9"/>
  <c r="AK317" i="9"/>
  <c r="AJ317" i="9"/>
  <c r="AI317" i="9"/>
  <c r="AM186" i="9"/>
  <c r="AJ186" i="9"/>
  <c r="AN186" i="9"/>
  <c r="AI186" i="9"/>
  <c r="AL186" i="9"/>
  <c r="AK186" i="9"/>
  <c r="AN234" i="9"/>
  <c r="AL234" i="9"/>
  <c r="AI234" i="9"/>
  <c r="AK234" i="9"/>
  <c r="AM234" i="9"/>
  <c r="AJ234" i="9"/>
  <c r="AM226" i="9"/>
  <c r="AN226" i="9"/>
  <c r="AL226" i="9"/>
  <c r="AI226" i="9"/>
  <c r="AJ226" i="9"/>
  <c r="AK226" i="9"/>
  <c r="AN45" i="9"/>
  <c r="AL45" i="9"/>
  <c r="AM45" i="9"/>
  <c r="AK45" i="9"/>
  <c r="AJ45" i="9"/>
  <c r="AI45" i="9"/>
  <c r="AL281" i="9"/>
  <c r="AK281" i="9"/>
  <c r="AM281" i="9"/>
  <c r="AJ281" i="9"/>
  <c r="AI281" i="9"/>
  <c r="AN281" i="9"/>
  <c r="AS113" i="9"/>
  <c r="AR113" i="9"/>
  <c r="AQ113" i="9"/>
  <c r="AU113" i="9"/>
  <c r="AP113" i="9"/>
  <c r="AO113" i="9"/>
  <c r="AT113" i="9" s="1"/>
  <c r="AO22" i="9"/>
  <c r="AT22" i="9" s="1"/>
  <c r="AU22" i="9"/>
  <c r="AS22" i="9"/>
  <c r="AR22" i="9"/>
  <c r="AQ22" i="9"/>
  <c r="AP22" i="9"/>
  <c r="AM244" i="9"/>
  <c r="AN244" i="9"/>
  <c r="AK244" i="9"/>
  <c r="AJ244" i="9"/>
  <c r="AI244" i="9"/>
  <c r="AL244" i="9"/>
  <c r="AP178" i="9"/>
  <c r="AS178" i="9"/>
  <c r="AU178" i="9"/>
  <c r="AR178" i="9"/>
  <c r="AQ178" i="9"/>
  <c r="AO178" i="9"/>
  <c r="AT178" i="9" s="1"/>
  <c r="AL82" i="9"/>
  <c r="AK82" i="9"/>
  <c r="AN82" i="9"/>
  <c r="AM82" i="9"/>
  <c r="AI82" i="9"/>
  <c r="AJ82" i="9"/>
  <c r="AY336" i="9"/>
  <c r="AW336" i="9"/>
  <c r="AV336" i="9"/>
  <c r="BA336" i="9" s="1"/>
  <c r="AZ336" i="9"/>
  <c r="AX336" i="9"/>
  <c r="AM171" i="9"/>
  <c r="AL171" i="9"/>
  <c r="AK171" i="9"/>
  <c r="AJ171" i="9"/>
  <c r="AI171" i="9"/>
  <c r="AN171" i="9"/>
  <c r="AS4" i="9"/>
  <c r="AR4" i="9"/>
  <c r="AQ4" i="9"/>
  <c r="AP4" i="9"/>
  <c r="AO4" i="9"/>
  <c r="AT4" i="9" s="1"/>
  <c r="AU4" i="9"/>
  <c r="AK101" i="9"/>
  <c r="AJ101" i="9"/>
  <c r="AI101" i="9"/>
  <c r="AM101" i="9"/>
  <c r="AN101" i="9"/>
  <c r="AL101" i="9"/>
  <c r="AJ212" i="9"/>
  <c r="AI212" i="9"/>
  <c r="AL212" i="9"/>
  <c r="AN212" i="9"/>
  <c r="AM212" i="9"/>
  <c r="AK212" i="9"/>
  <c r="AN208" i="9"/>
  <c r="AM208" i="9"/>
  <c r="AJ208" i="9"/>
  <c r="AI208" i="9"/>
  <c r="AL208" i="9"/>
  <c r="AK208" i="9"/>
  <c r="AU116" i="9"/>
  <c r="AQ116" i="9"/>
  <c r="AP116" i="9"/>
  <c r="AO116" i="9"/>
  <c r="AT116" i="9" s="1"/>
  <c r="AS116" i="9"/>
  <c r="AR116" i="9"/>
  <c r="AS227" i="9"/>
  <c r="AP227" i="9"/>
  <c r="AU227" i="9"/>
  <c r="AQ227" i="9"/>
  <c r="AO227" i="9"/>
  <c r="AT227" i="9" s="1"/>
  <c r="AR227" i="9"/>
  <c r="AJ266" i="9"/>
  <c r="AM266" i="9"/>
  <c r="AK266" i="9"/>
  <c r="AI266" i="9"/>
  <c r="AN266" i="9"/>
  <c r="AL266" i="9"/>
  <c r="AL272" i="9"/>
  <c r="AM272" i="9"/>
  <c r="AJ272" i="9"/>
  <c r="AI272" i="9"/>
  <c r="AN272" i="9"/>
  <c r="AK272" i="9"/>
  <c r="AN253" i="9"/>
  <c r="AL253" i="9"/>
  <c r="AM253" i="9"/>
  <c r="AK253" i="9"/>
  <c r="AJ253" i="9"/>
  <c r="AI253" i="9"/>
  <c r="AM119" i="9"/>
  <c r="AN119" i="9"/>
  <c r="AJ119" i="9"/>
  <c r="AI119" i="9"/>
  <c r="AL119" i="9"/>
  <c r="AK119" i="9"/>
  <c r="AR257" i="9"/>
  <c r="AQ257" i="9"/>
  <c r="AU257" i="9"/>
  <c r="AS257" i="9"/>
  <c r="AP257" i="9"/>
  <c r="AO257" i="9"/>
  <c r="AT257" i="9" s="1"/>
  <c r="AU81" i="9"/>
  <c r="AS81" i="9"/>
  <c r="AO81" i="9"/>
  <c r="AT81" i="9" s="1"/>
  <c r="AQ81" i="9"/>
  <c r="AP81" i="9"/>
  <c r="AR81" i="9"/>
  <c r="AL288" i="9"/>
  <c r="AM288" i="9"/>
  <c r="AN288" i="9"/>
  <c r="AI288" i="9"/>
  <c r="AK288" i="9"/>
  <c r="AJ288" i="9"/>
  <c r="AS15" i="9"/>
  <c r="AR15" i="9"/>
  <c r="AQ15" i="9"/>
  <c r="AP15" i="9"/>
  <c r="AO15" i="9"/>
  <c r="AT15" i="9" s="1"/>
  <c r="AU15" i="9"/>
  <c r="AX335" i="9"/>
  <c r="AW335" i="9"/>
  <c r="AV335" i="9"/>
  <c r="BA335" i="9" s="1"/>
  <c r="AY335" i="9"/>
  <c r="AZ335" i="9"/>
  <c r="AQ111" i="9"/>
  <c r="AP111" i="9"/>
  <c r="AN263" i="9"/>
  <c r="AL263" i="9"/>
  <c r="AJ263" i="9"/>
  <c r="AI263" i="9"/>
  <c r="AM263" i="9"/>
  <c r="AK263" i="9"/>
  <c r="AL261" i="9"/>
  <c r="AM261" i="9"/>
  <c r="AN261" i="9"/>
  <c r="AK261" i="9"/>
  <c r="AJ261" i="9"/>
  <c r="AI261" i="9"/>
  <c r="AI313" i="9"/>
  <c r="AK313" i="9"/>
  <c r="AN313" i="9"/>
  <c r="AL313" i="9"/>
  <c r="AM313" i="9"/>
  <c r="AJ313" i="9"/>
  <c r="AL43" i="9"/>
  <c r="AJ43" i="9"/>
  <c r="AM43" i="9"/>
  <c r="AI43" i="9"/>
  <c r="AN43" i="9"/>
  <c r="AK43" i="9"/>
  <c r="AX346" i="9"/>
  <c r="AV346" i="9"/>
  <c r="BA346" i="9" s="1"/>
  <c r="AZ346" i="9"/>
  <c r="AW346" i="9"/>
  <c r="AY346" i="9"/>
  <c r="AR155" i="9"/>
  <c r="AP155" i="9"/>
  <c r="AU155" i="9"/>
  <c r="AS155" i="9"/>
  <c r="AQ155" i="9"/>
  <c r="AO155" i="9"/>
  <c r="AT155" i="9" s="1"/>
  <c r="AU325" i="9"/>
  <c r="AO325" i="9"/>
  <c r="AT325" i="9" s="1"/>
  <c r="AS325" i="9"/>
  <c r="AR325" i="9"/>
  <c r="AQ325" i="9"/>
  <c r="AP325" i="9"/>
  <c r="AM312" i="9"/>
  <c r="AN312" i="9"/>
  <c r="AJ312" i="9"/>
  <c r="AI312" i="9"/>
  <c r="AL312" i="9"/>
  <c r="AK312" i="9"/>
  <c r="AI38" i="9"/>
  <c r="AJ38" i="9"/>
  <c r="AN38" i="9"/>
  <c r="AM38" i="9"/>
  <c r="AL38" i="9"/>
  <c r="AK38" i="9"/>
  <c r="AO144" i="9"/>
  <c r="AT144" i="9" s="1"/>
  <c r="AU144" i="9"/>
  <c r="AS144" i="9"/>
  <c r="AR144" i="9"/>
  <c r="AQ144" i="9"/>
  <c r="AP144" i="9"/>
  <c r="AJ279" i="9"/>
  <c r="AM279" i="9"/>
  <c r="AN279" i="9"/>
  <c r="AL279" i="9"/>
  <c r="AK279" i="9"/>
  <c r="AI279" i="9"/>
  <c r="AQ286" i="9"/>
  <c r="AS286" i="9"/>
  <c r="AU286" i="9"/>
  <c r="AR286" i="9"/>
  <c r="AP286" i="9"/>
  <c r="AO286" i="9"/>
  <c r="AT286" i="9" s="1"/>
  <c r="AN108" i="9"/>
  <c r="AM108" i="9"/>
  <c r="AL108" i="9"/>
  <c r="AI108" i="9"/>
  <c r="AK108" i="9"/>
  <c r="AJ108" i="9"/>
  <c r="AN145" i="9"/>
  <c r="AM145" i="9"/>
  <c r="AK145" i="9"/>
  <c r="AI145" i="9"/>
  <c r="AL145" i="9"/>
  <c r="AJ145" i="9"/>
  <c r="AR73" i="9"/>
  <c r="AU73" i="9"/>
  <c r="AQ73" i="9"/>
  <c r="AP73" i="9"/>
  <c r="AO73" i="9"/>
  <c r="AT73" i="9" s="1"/>
  <c r="AS73" i="9"/>
  <c r="AO231" i="9"/>
  <c r="AT231" i="9" s="1"/>
  <c r="AU231" i="9"/>
  <c r="AS231" i="9"/>
  <c r="AP231" i="9"/>
  <c r="AR231" i="9"/>
  <c r="AQ231" i="9"/>
  <c r="AQ264" i="9"/>
  <c r="AP264" i="9"/>
  <c r="AO264" i="9"/>
  <c r="AT264" i="9" s="1"/>
  <c r="AS264" i="9"/>
  <c r="AR264" i="9"/>
  <c r="AU264" i="9"/>
  <c r="AI203" i="9"/>
  <c r="AM203" i="9"/>
  <c r="AL203" i="9"/>
  <c r="AJ203" i="9"/>
  <c r="AN203" i="9"/>
  <c r="AK203" i="9"/>
  <c r="AU314" i="9"/>
  <c r="AP300" i="9"/>
  <c r="AU300" i="9"/>
  <c r="AS300" i="9"/>
  <c r="AR300" i="9"/>
  <c r="AQ300" i="9"/>
  <c r="AO300" i="9"/>
  <c r="AT300" i="9" s="1"/>
  <c r="AN142" i="9"/>
  <c r="AL142" i="9"/>
  <c r="AK142" i="9"/>
  <c r="AI142" i="9"/>
  <c r="AM142" i="9"/>
  <c r="AJ142" i="9"/>
  <c r="AW338" i="9"/>
  <c r="AV338" i="9"/>
  <c r="BA338" i="9" s="1"/>
  <c r="AZ338" i="9"/>
  <c r="AY338" i="9"/>
  <c r="AX338" i="9"/>
  <c r="AS3" i="9"/>
  <c r="AR3" i="9"/>
  <c r="AQ3" i="9"/>
  <c r="AP3" i="9"/>
  <c r="AO3" i="9"/>
  <c r="AT3" i="9" s="1"/>
  <c r="AU3" i="9"/>
  <c r="AK250" i="9"/>
  <c r="AM250" i="9"/>
  <c r="AN250" i="9"/>
  <c r="AI250" i="9"/>
  <c r="AJ250" i="9"/>
  <c r="AL250" i="9"/>
  <c r="AN133" i="9"/>
  <c r="AL133" i="9"/>
  <c r="AM133" i="9"/>
  <c r="AK133" i="9"/>
  <c r="AJ133" i="9"/>
  <c r="AI133" i="9"/>
  <c r="AI175" i="9"/>
  <c r="AM175" i="9"/>
  <c r="AK175" i="9"/>
  <c r="AJ175" i="9"/>
  <c r="AN175" i="9"/>
  <c r="AL175" i="9"/>
  <c r="AW135" i="9"/>
  <c r="AX135" i="9"/>
  <c r="AU265" i="9"/>
  <c r="AS265" i="9"/>
  <c r="AR265" i="9"/>
  <c r="AQ265" i="9"/>
  <c r="AP265" i="9"/>
  <c r="AO265" i="9"/>
  <c r="AT265" i="9" s="1"/>
  <c r="AZ354" i="9"/>
  <c r="AY354" i="9"/>
  <c r="AV354" i="9"/>
  <c r="BA354" i="9" s="1"/>
  <c r="AX354" i="9"/>
  <c r="AW354" i="9"/>
  <c r="AK193" i="9"/>
  <c r="AM193" i="9"/>
  <c r="AN193" i="9"/>
  <c r="AI193" i="9"/>
  <c r="AL193" i="9"/>
  <c r="AJ193" i="9"/>
  <c r="AM235" i="9"/>
  <c r="AL235" i="9"/>
  <c r="AK235" i="9"/>
  <c r="AI235" i="9"/>
  <c r="AN235" i="9"/>
  <c r="AJ235" i="9"/>
  <c r="AN125" i="9"/>
  <c r="AM125" i="9"/>
  <c r="AL125" i="9"/>
  <c r="AI125" i="9"/>
  <c r="AK125" i="9"/>
  <c r="AJ125" i="9"/>
  <c r="AU146" i="9"/>
  <c r="AS146" i="9"/>
  <c r="AQ146" i="9"/>
  <c r="AP146" i="9"/>
  <c r="AO146" i="9"/>
  <c r="AT146" i="9" s="1"/>
  <c r="AR146" i="9"/>
  <c r="AN84" i="9"/>
  <c r="AM84" i="9"/>
  <c r="AJ84" i="9"/>
  <c r="AI84" i="9"/>
  <c r="AL84" i="9"/>
  <c r="AK84" i="9"/>
  <c r="AQ247" i="9"/>
  <c r="AO247" i="9"/>
  <c r="AT247" i="9" s="1"/>
  <c r="AU247" i="9"/>
  <c r="AP247" i="9"/>
  <c r="AS247" i="9"/>
  <c r="AR247" i="9"/>
  <c r="AK93" i="9"/>
  <c r="AJ93" i="9"/>
  <c r="AN93" i="9"/>
  <c r="AM93" i="9"/>
  <c r="AL93" i="9"/>
  <c r="AI93" i="9"/>
  <c r="AQ13" i="9"/>
  <c r="AP13" i="9"/>
  <c r="AO13" i="9"/>
  <c r="AT13" i="9" s="1"/>
  <c r="AR13" i="9"/>
  <c r="AU13" i="9"/>
  <c r="AS13" i="9"/>
  <c r="AS68" i="9"/>
  <c r="AQ68" i="9"/>
  <c r="AU68" i="9"/>
  <c r="AP68" i="9"/>
  <c r="AR68" i="9"/>
  <c r="AO68" i="9"/>
  <c r="AT68" i="9" s="1"/>
  <c r="AP236" i="9"/>
  <c r="AU236" i="9"/>
  <c r="AS236" i="9"/>
  <c r="AR236" i="9"/>
  <c r="AO236" i="9"/>
  <c r="AT236" i="9" s="1"/>
  <c r="AQ236" i="9"/>
  <c r="AZ348" i="9"/>
  <c r="AY348" i="9"/>
  <c r="AV348" i="9"/>
  <c r="BA348" i="9" s="1"/>
  <c r="AW348" i="9"/>
  <c r="AX348" i="9"/>
  <c r="AP12" i="9"/>
  <c r="AO12" i="9"/>
  <c r="AT12" i="9" s="1"/>
  <c r="AQ12" i="9"/>
  <c r="AU12" i="9"/>
  <c r="AS12" i="9"/>
  <c r="AR12" i="9"/>
  <c r="AO209" i="9"/>
  <c r="AT209" i="9" s="1"/>
  <c r="AS209" i="9"/>
  <c r="AR209" i="9"/>
  <c r="AP209" i="9"/>
  <c r="AU209" i="9"/>
  <c r="AQ209" i="9"/>
  <c r="AM294" i="9"/>
  <c r="AL294" i="9"/>
  <c r="AN294" i="9"/>
  <c r="AK294" i="9"/>
  <c r="AJ294" i="9"/>
  <c r="AI294" i="9"/>
  <c r="AK217" i="9"/>
  <c r="AN217" i="9"/>
  <c r="AL217" i="9"/>
  <c r="AJ217" i="9"/>
  <c r="AM217" i="9"/>
  <c r="AI217" i="9"/>
  <c r="AM54" i="9"/>
  <c r="AL54" i="9"/>
  <c r="AJ54" i="9"/>
  <c r="AI54" i="9"/>
  <c r="AN54" i="9"/>
  <c r="AK54" i="9"/>
  <c r="AL149" i="9"/>
  <c r="AN149" i="9"/>
  <c r="AK149" i="9"/>
  <c r="AJ149" i="9"/>
  <c r="AI149" i="9"/>
  <c r="AM149" i="9"/>
  <c r="AJ200" i="9"/>
  <c r="AL200" i="9"/>
  <c r="AM200" i="9"/>
  <c r="AI200" i="9"/>
  <c r="AN200" i="9"/>
  <c r="AK200" i="9"/>
  <c r="AJ242" i="9"/>
  <c r="AN242" i="9"/>
  <c r="AK242" i="9"/>
  <c r="AI242" i="9"/>
  <c r="AM242" i="9"/>
  <c r="AL242" i="9"/>
  <c r="AK273" i="9"/>
  <c r="AJ273" i="9"/>
  <c r="AI273" i="9"/>
  <c r="AN273" i="9"/>
  <c r="AL273" i="9"/>
  <c r="AM273" i="9"/>
  <c r="AZ352" i="9"/>
  <c r="AY352" i="9"/>
  <c r="AV352" i="9"/>
  <c r="BA352" i="9" s="1"/>
  <c r="AX352" i="9"/>
  <c r="AW352" i="9"/>
  <c r="AJ285" i="9"/>
  <c r="AI285" i="9"/>
  <c r="AK285" i="9"/>
  <c r="AN285" i="9"/>
  <c r="AM285" i="9"/>
  <c r="AL285" i="9"/>
  <c r="AQ211" i="9"/>
  <c r="AU211" i="9"/>
  <c r="AR211" i="9"/>
  <c r="AS211" i="9"/>
  <c r="AP211" i="9"/>
  <c r="AO211" i="9"/>
  <c r="AT211" i="9" s="1"/>
  <c r="AZ10" i="9"/>
  <c r="AY10" i="9"/>
  <c r="AX10" i="9"/>
  <c r="AW10" i="9"/>
  <c r="AV10" i="9"/>
  <c r="BA10" i="9" s="1"/>
  <c r="AI137" i="9"/>
  <c r="AJ137" i="9"/>
  <c r="AN137" i="9"/>
  <c r="AM137" i="9"/>
  <c r="AL137" i="9"/>
  <c r="AK137" i="9"/>
  <c r="AS302" i="9"/>
  <c r="AP302" i="9"/>
  <c r="AU302" i="9"/>
  <c r="AR302" i="9"/>
  <c r="AQ302" i="9"/>
  <c r="AO302" i="9"/>
  <c r="AT302" i="9" s="1"/>
  <c r="AK284" i="9"/>
  <c r="AN284" i="9"/>
  <c r="AL284" i="9"/>
  <c r="AI284" i="9"/>
  <c r="AM284" i="9"/>
  <c r="AJ284" i="9"/>
  <c r="AP23" i="9"/>
  <c r="AO23" i="9"/>
  <c r="AT23" i="9" s="1"/>
  <c r="AQ23" i="9"/>
  <c r="AR23" i="9"/>
  <c r="AU23" i="9"/>
  <c r="AS23" i="9"/>
  <c r="AX130" i="9"/>
  <c r="AW130" i="9"/>
  <c r="AV130" i="9"/>
  <c r="BA130" i="9" s="1"/>
  <c r="AZ130" i="9"/>
  <c r="AY130" i="9"/>
  <c r="AQ329" i="9"/>
  <c r="AZ323" i="9"/>
  <c r="AW323" i="9"/>
  <c r="AV323" i="9"/>
  <c r="BA323" i="9" s="1"/>
  <c r="AY323" i="9"/>
  <c r="AX323" i="9"/>
  <c r="AN85" i="9"/>
  <c r="AK85" i="9"/>
  <c r="AI85" i="9"/>
  <c r="AM85" i="9"/>
  <c r="AL85" i="9"/>
  <c r="AJ85" i="9"/>
  <c r="AN53" i="9"/>
  <c r="AL53" i="9"/>
  <c r="AI53" i="9"/>
  <c r="AK53" i="9"/>
  <c r="AJ53" i="9"/>
  <c r="AM53" i="9"/>
  <c r="AP297" i="9"/>
  <c r="AS297" i="9"/>
  <c r="AU297" i="9"/>
  <c r="AR297" i="9"/>
  <c r="AQ297" i="9"/>
  <c r="AO297" i="9"/>
  <c r="AT297" i="9" s="1"/>
  <c r="AI298" i="9"/>
  <c r="AL298" i="9"/>
  <c r="AM298" i="9"/>
  <c r="AK298" i="9"/>
  <c r="AN298" i="9"/>
  <c r="AJ298" i="9"/>
  <c r="AZ344" i="9"/>
  <c r="AW344" i="9"/>
  <c r="AY344" i="9"/>
  <c r="AV344" i="9"/>
  <c r="BA344" i="9" s="1"/>
  <c r="AX344" i="9"/>
  <c r="AQ179" i="9"/>
  <c r="AP179" i="9"/>
  <c r="AO179" i="9"/>
  <c r="AT179" i="9" s="1"/>
  <c r="AS179" i="9"/>
  <c r="AR179" i="9"/>
  <c r="AU179" i="9"/>
  <c r="AJ92" i="9"/>
  <c r="AI92" i="9"/>
  <c r="AM92" i="9"/>
  <c r="AL92" i="9"/>
  <c r="AN92" i="9"/>
  <c r="AK92" i="9"/>
  <c r="AU166" i="9"/>
  <c r="AS166" i="9"/>
  <c r="AP166" i="9"/>
  <c r="AR166" i="9"/>
  <c r="AO166" i="9"/>
  <c r="AT166" i="9" s="1"/>
  <c r="AQ166" i="9"/>
  <c r="AQ318" i="9"/>
  <c r="AL206" i="9"/>
  <c r="AM206" i="9"/>
  <c r="AK206" i="9"/>
  <c r="AJ206" i="9"/>
  <c r="AN206" i="9"/>
  <c r="AI206" i="9"/>
  <c r="AN163" i="9"/>
  <c r="AL163" i="9"/>
  <c r="AM163" i="9"/>
  <c r="AJ163" i="9"/>
  <c r="AI163" i="9"/>
  <c r="AK163" i="9"/>
  <c r="AM99" i="9"/>
  <c r="AK99" i="9"/>
  <c r="AL99" i="9"/>
  <c r="AJ99" i="9"/>
  <c r="AN99" i="9"/>
  <c r="AI99" i="9"/>
  <c r="AO254" i="9"/>
  <c r="AT254" i="9" s="1"/>
  <c r="AQ254" i="9"/>
  <c r="AU254" i="9"/>
  <c r="AR254" i="9"/>
  <c r="AS254" i="9"/>
  <c r="AP254" i="9"/>
  <c r="AI248" i="9"/>
  <c r="AM248" i="9"/>
  <c r="AK248" i="9"/>
  <c r="AJ248" i="9"/>
  <c r="AL248" i="9"/>
  <c r="AN248" i="9"/>
  <c r="AM131" i="9"/>
  <c r="AL131" i="9"/>
  <c r="AJ131" i="9"/>
  <c r="AK131" i="9"/>
  <c r="AI131" i="9"/>
  <c r="AN131" i="9"/>
  <c r="AN132" i="9"/>
  <c r="AM132" i="9"/>
  <c r="AK132" i="9"/>
  <c r="AL132" i="9"/>
  <c r="AJ132" i="9"/>
  <c r="AI132" i="9"/>
  <c r="AZ98" i="9"/>
  <c r="AY98" i="9"/>
  <c r="AW98" i="9"/>
  <c r="AV98" i="9"/>
  <c r="BA98" i="9" s="1"/>
  <c r="AX98" i="9"/>
  <c r="AJ299" i="9"/>
  <c r="AI299" i="9"/>
  <c r="AL299" i="9"/>
  <c r="AK299" i="9"/>
  <c r="AN299" i="9"/>
  <c r="AM299" i="9"/>
  <c r="AM32" i="9"/>
  <c r="AJ32" i="9"/>
  <c r="AI32" i="9"/>
  <c r="AK32" i="9"/>
  <c r="AN32" i="9"/>
  <c r="AL32" i="9"/>
  <c r="AJ192" i="9"/>
  <c r="AM192" i="9"/>
  <c r="AL192" i="9"/>
  <c r="AN192" i="9"/>
  <c r="AK192" i="9"/>
  <c r="AI192" i="9"/>
  <c r="AN33" i="9"/>
  <c r="AL33" i="9"/>
  <c r="AK33" i="9"/>
  <c r="AI33" i="9"/>
  <c r="AM33" i="9"/>
  <c r="AJ33" i="9"/>
  <c r="AN65" i="9"/>
  <c r="AK65" i="9"/>
  <c r="AI65" i="9"/>
  <c r="AM65" i="9"/>
  <c r="AL65" i="9"/>
  <c r="AJ65" i="9"/>
  <c r="AQ154" i="9"/>
  <c r="AU154" i="9"/>
  <c r="AS154" i="9"/>
  <c r="AR154" i="9"/>
  <c r="AP154" i="9"/>
  <c r="AO154" i="9"/>
  <c r="AT154" i="9" s="1"/>
  <c r="AJ291" i="9"/>
  <c r="AK291" i="9"/>
  <c r="AN291" i="9"/>
  <c r="AL291" i="9"/>
  <c r="AM291" i="9"/>
  <c r="AI291" i="9"/>
  <c r="AN196" i="9"/>
  <c r="AM196" i="9"/>
  <c r="AL196" i="9"/>
  <c r="AK196" i="9"/>
  <c r="AJ196" i="9"/>
  <c r="AI196" i="9"/>
  <c r="AY345" i="9"/>
  <c r="AV345" i="9"/>
  <c r="BA345" i="9" s="1"/>
  <c r="AW345" i="9"/>
  <c r="AZ345" i="9"/>
  <c r="AX345" i="9"/>
  <c r="AS333" i="9"/>
  <c r="AP333" i="9"/>
  <c r="AO333" i="9"/>
  <c r="AT333" i="9" s="1"/>
  <c r="AR333" i="9"/>
  <c r="AQ333" i="9"/>
  <c r="AU333" i="9"/>
  <c r="AN51" i="9"/>
  <c r="AL51" i="9"/>
  <c r="AJ51" i="9"/>
  <c r="AK51" i="9"/>
  <c r="AI51" i="9"/>
  <c r="AM51" i="9"/>
  <c r="AK256" i="9"/>
  <c r="AN256" i="9"/>
  <c r="AL256" i="9"/>
  <c r="AM256" i="9"/>
  <c r="AJ256" i="9"/>
  <c r="AI256" i="9"/>
  <c r="AI305" i="9"/>
  <c r="AN305" i="9"/>
  <c r="AL305" i="9"/>
  <c r="AK305" i="9"/>
  <c r="AJ305" i="9"/>
  <c r="AM305" i="9"/>
  <c r="AS304" i="9"/>
  <c r="AQ304" i="9"/>
  <c r="AU304" i="9"/>
  <c r="AR304" i="9"/>
  <c r="AP304" i="9"/>
  <c r="AO304" i="9"/>
  <c r="AT304" i="9" s="1"/>
  <c r="AQ161" i="9"/>
  <c r="AO161" i="9"/>
  <c r="AT161" i="9" s="1"/>
  <c r="AU161" i="9"/>
  <c r="AS161" i="9"/>
  <c r="AR161" i="9"/>
  <c r="AP161" i="9"/>
  <c r="AS228" i="9"/>
  <c r="AU228" i="9"/>
  <c r="AQ228" i="9"/>
  <c r="AO228" i="9"/>
  <c r="AT228" i="9" s="1"/>
  <c r="AR228" i="9"/>
  <c r="AP228" i="9"/>
  <c r="AK245" i="9"/>
  <c r="AJ245" i="9"/>
  <c r="AN245" i="9"/>
  <c r="AM245" i="9"/>
  <c r="AL245" i="9"/>
  <c r="AI245" i="9"/>
  <c r="AL296" i="9"/>
  <c r="AM296" i="9"/>
  <c r="AK296" i="9"/>
  <c r="AN296" i="9"/>
  <c r="AI296" i="9"/>
  <c r="AJ296" i="9"/>
  <c r="AS29" i="9"/>
  <c r="AO34" i="9"/>
  <c r="AT34" i="9" s="1"/>
  <c r="AR34" i="9"/>
  <c r="AQ34" i="9"/>
  <c r="AU34" i="9"/>
  <c r="AS34" i="9"/>
  <c r="AP34" i="9"/>
  <c r="AR138" i="9"/>
  <c r="AP138" i="9"/>
  <c r="AZ320" i="9"/>
  <c r="AV128" i="9"/>
  <c r="BA128" i="9" s="1"/>
  <c r="AW128" i="9"/>
  <c r="AZ128" i="9"/>
  <c r="AX128" i="9"/>
  <c r="AY128" i="9"/>
  <c r="AS370" i="1"/>
  <c r="AR370" i="1"/>
  <c r="AQ370" i="1"/>
  <c r="AP370" i="1"/>
  <c r="AO370" i="1"/>
  <c r="AT370" i="1" s="1"/>
  <c r="AO190" i="9" l="1"/>
  <c r="AT190" i="9" s="1"/>
  <c r="AO94" i="9"/>
  <c r="AT94" i="9" s="1"/>
  <c r="AQ94" i="9"/>
  <c r="AO150" i="9"/>
  <c r="AT150" i="9" s="1"/>
  <c r="AQ150" i="9"/>
  <c r="AP150" i="9"/>
  <c r="AR315" i="9"/>
  <c r="AR150" i="9"/>
  <c r="AO138" i="9"/>
  <c r="AT138" i="9" s="1"/>
  <c r="AQ315" i="9"/>
  <c r="AS329" i="9"/>
  <c r="AU329" i="9"/>
  <c r="AW329" i="9" s="1"/>
  <c r="AR329" i="9"/>
  <c r="AR237" i="9"/>
  <c r="AO329" i="9"/>
  <c r="AT329" i="9" s="1"/>
  <c r="AS237" i="9"/>
  <c r="AP237" i="9"/>
  <c r="AO237" i="9"/>
  <c r="AT237" i="9" s="1"/>
  <c r="AU237" i="9"/>
  <c r="AP190" i="9"/>
  <c r="AO314" i="9"/>
  <c r="AT314" i="9" s="1"/>
  <c r="AU190" i="9"/>
  <c r="AW190" i="9" s="1"/>
  <c r="AQ190" i="9"/>
  <c r="AP321" i="9"/>
  <c r="AP181" i="9"/>
  <c r="AQ321" i="9"/>
  <c r="AP164" i="9"/>
  <c r="AQ181" i="9"/>
  <c r="AQ164" i="9"/>
  <c r="AP314" i="9"/>
  <c r="AR164" i="9"/>
  <c r="AS311" i="9"/>
  <c r="AO202" i="9"/>
  <c r="AT202" i="9" s="1"/>
  <c r="AS164" i="9"/>
  <c r="AR314" i="9"/>
  <c r="AU164" i="9"/>
  <c r="AZ164" i="9" s="1"/>
  <c r="AQ314" i="9"/>
  <c r="AO241" i="9"/>
  <c r="AT241" i="9" s="1"/>
  <c r="AO290" i="9"/>
  <c r="AT290" i="9" s="1"/>
  <c r="AS139" i="9"/>
  <c r="AW97" i="9"/>
  <c r="AR321" i="9"/>
  <c r="AR311" i="9"/>
  <c r="AO139" i="9"/>
  <c r="AT139" i="9" s="1"/>
  <c r="AS152" i="9"/>
  <c r="AX97" i="9"/>
  <c r="AR190" i="9"/>
  <c r="AS321" i="9"/>
  <c r="AU174" i="9"/>
  <c r="AV174" i="9" s="1"/>
  <c r="BA174" i="9" s="1"/>
  <c r="AQ139" i="9"/>
  <c r="AO152" i="9"/>
  <c r="AT152" i="9" s="1"/>
  <c r="AZ97" i="9"/>
  <c r="AO321" i="9"/>
  <c r="AT321" i="9" s="1"/>
  <c r="AS218" i="9"/>
  <c r="AS185" i="9"/>
  <c r="AR202" i="9"/>
  <c r="AO218" i="9"/>
  <c r="AT218" i="9" s="1"/>
  <c r="AQ202" i="9"/>
  <c r="AQ218" i="9"/>
  <c r="AY97" i="9"/>
  <c r="AP202" i="9"/>
  <c r="AO311" i="9"/>
  <c r="AT311" i="9" s="1"/>
  <c r="AP139" i="9"/>
  <c r="AP311" i="9"/>
  <c r="AU76" i="9"/>
  <c r="AY76" i="9" s="1"/>
  <c r="AO173" i="9"/>
  <c r="AT173" i="9" s="1"/>
  <c r="AS173" i="9"/>
  <c r="AU173" i="9"/>
  <c r="AR173" i="9"/>
  <c r="AQ173" i="9"/>
  <c r="AP173" i="9"/>
  <c r="AO76" i="9"/>
  <c r="AT76" i="9" s="1"/>
  <c r="AP56" i="9"/>
  <c r="AS52" i="9"/>
  <c r="AR102" i="9"/>
  <c r="AR56" i="9"/>
  <c r="AU52" i="9"/>
  <c r="AV52" i="9" s="1"/>
  <c r="BA52" i="9" s="1"/>
  <c r="AS102" i="9"/>
  <c r="AQ56" i="9"/>
  <c r="AS76" i="9"/>
  <c r="AP52" i="9"/>
  <c r="AS56" i="9"/>
  <c r="AQ52" i="9"/>
  <c r="AS16" i="9"/>
  <c r="AO52" i="9"/>
  <c r="AT52" i="9" s="1"/>
  <c r="AQ327" i="9"/>
  <c r="AR158" i="9"/>
  <c r="AQ76" i="9"/>
  <c r="AP126" i="9"/>
  <c r="AO126" i="9"/>
  <c r="AT126" i="9" s="1"/>
  <c r="AX319" i="9"/>
  <c r="AU29" i="9"/>
  <c r="AY29" i="9" s="1"/>
  <c r="AR111" i="9"/>
  <c r="AY197" i="9"/>
  <c r="AV197" i="9"/>
  <c r="BA197" i="9" s="1"/>
  <c r="AS259" i="9"/>
  <c r="AS17" i="9"/>
  <c r="AU102" i="9"/>
  <c r="AX102" i="9" s="1"/>
  <c r="AS327" i="9"/>
  <c r="AS224" i="9"/>
  <c r="AP16" i="9"/>
  <c r="AO315" i="9"/>
  <c r="AT315" i="9" s="1"/>
  <c r="AU202" i="9"/>
  <c r="AX202" i="9" s="1"/>
  <c r="AQ66" i="9"/>
  <c r="AU311" i="9"/>
  <c r="AV311" i="9" s="1"/>
  <c r="BA311" i="9" s="1"/>
  <c r="AU290" i="9"/>
  <c r="AQ290" i="9"/>
  <c r="AS290" i="9"/>
  <c r="AR290" i="9"/>
  <c r="AQ40" i="9"/>
  <c r="AO40" i="9"/>
  <c r="AT40" i="9" s="1"/>
  <c r="AS40" i="9"/>
  <c r="AU40" i="9"/>
  <c r="AR40" i="9"/>
  <c r="AP40" i="9"/>
  <c r="AP224" i="9"/>
  <c r="AU327" i="9"/>
  <c r="AZ327" i="9" s="1"/>
  <c r="AP259" i="9"/>
  <c r="AP17" i="9"/>
  <c r="AX197" i="9"/>
  <c r="AZ197" i="9"/>
  <c r="AO327" i="9"/>
  <c r="AT327" i="9" s="1"/>
  <c r="AR17" i="9"/>
  <c r="AY87" i="9"/>
  <c r="AR327" i="9"/>
  <c r="AR259" i="9"/>
  <c r="AS66" i="9"/>
  <c r="AR14" i="9"/>
  <c r="AO259" i="9"/>
  <c r="AT259" i="9" s="1"/>
  <c r="AO66" i="9"/>
  <c r="AT66" i="9" s="1"/>
  <c r="AU17" i="9"/>
  <c r="AZ17" i="9" s="1"/>
  <c r="AW174" i="9"/>
  <c r="AQ29" i="9"/>
  <c r="AY174" i="9"/>
  <c r="AO224" i="9"/>
  <c r="AT224" i="9" s="1"/>
  <c r="AX87" i="9"/>
  <c r="AQ16" i="9"/>
  <c r="AS111" i="9"/>
  <c r="AP102" i="9"/>
  <c r="AP315" i="9"/>
  <c r="AP158" i="9"/>
  <c r="AZ319" i="9"/>
  <c r="AO29" i="9"/>
  <c r="AT29" i="9" s="1"/>
  <c r="AR322" i="9"/>
  <c r="AV135" i="9"/>
  <c r="BA135" i="9" s="1"/>
  <c r="AY135" i="9"/>
  <c r="AQ17" i="9"/>
  <c r="AR139" i="9"/>
  <c r="AQ224" i="9"/>
  <c r="AU16" i="9"/>
  <c r="AZ16" i="9" s="1"/>
  <c r="AR224" i="9"/>
  <c r="AV87" i="9"/>
  <c r="BA87" i="9" s="1"/>
  <c r="AO16" i="9"/>
  <c r="AT16" i="9" s="1"/>
  <c r="AW87" i="9"/>
  <c r="AU111" i="9"/>
  <c r="AX111" i="9" s="1"/>
  <c r="AO102" i="9"/>
  <c r="AT102" i="9" s="1"/>
  <c r="AR29" i="9"/>
  <c r="AZ174" i="9"/>
  <c r="AQ158" i="9"/>
  <c r="AV319" i="9"/>
  <c r="BA319" i="9" s="1"/>
  <c r="AR318" i="9"/>
  <c r="AV162" i="9"/>
  <c r="BA162" i="9" s="1"/>
  <c r="AS138" i="9"/>
  <c r="AW162" i="9"/>
  <c r="AR214" i="9"/>
  <c r="AS122" i="9"/>
  <c r="AO238" i="9"/>
  <c r="AT238" i="9" s="1"/>
  <c r="AS124" i="9"/>
  <c r="AU59" i="9"/>
  <c r="AY59" i="9" s="1"/>
  <c r="AP122" i="9"/>
  <c r="AZ28" i="9"/>
  <c r="AP124" i="9"/>
  <c r="AY306" i="9"/>
  <c r="AQ322" i="9"/>
  <c r="AS214" i="9"/>
  <c r="AP94" i="9"/>
  <c r="AS14" i="9"/>
  <c r="AR238" i="9"/>
  <c r="AO39" i="9"/>
  <c r="AT39" i="9" s="1"/>
  <c r="AQ198" i="9"/>
  <c r="AR126" i="9"/>
  <c r="AU124" i="9"/>
  <c r="AX124" i="9" s="1"/>
  <c r="AQ59" i="9"/>
  <c r="AV306" i="9"/>
  <c r="BA306" i="9" s="1"/>
  <c r="AP318" i="9"/>
  <c r="AU122" i="9"/>
  <c r="AW122" i="9" s="1"/>
  <c r="AS318" i="9"/>
  <c r="AQ214" i="9"/>
  <c r="AR122" i="9"/>
  <c r="AO214" i="9"/>
  <c r="AT214" i="9" s="1"/>
  <c r="AO122" i="9"/>
  <c r="AT122" i="9" s="1"/>
  <c r="AO124" i="9"/>
  <c r="AT124" i="9" s="1"/>
  <c r="AP322" i="9"/>
  <c r="AU322" i="9"/>
  <c r="AZ322" i="9" s="1"/>
  <c r="AU214" i="9"/>
  <c r="AZ214" i="9" s="1"/>
  <c r="AR94" i="9"/>
  <c r="AO14" i="9"/>
  <c r="AT14" i="9" s="1"/>
  <c r="AP39" i="9"/>
  <c r="AR198" i="9"/>
  <c r="AU126" i="9"/>
  <c r="AZ126" i="9" s="1"/>
  <c r="AQ124" i="9"/>
  <c r="AS59" i="9"/>
  <c r="AP174" i="9"/>
  <c r="AR174" i="9"/>
  <c r="AQ174" i="9"/>
  <c r="AS174" i="9"/>
  <c r="AV28" i="9"/>
  <c r="BA28" i="9" s="1"/>
  <c r="AS322" i="9"/>
  <c r="AO318" i="9"/>
  <c r="AT318" i="9" s="1"/>
  <c r="AX28" i="9"/>
  <c r="AQ238" i="9"/>
  <c r="AS238" i="9"/>
  <c r="AR59" i="9"/>
  <c r="AS94" i="9"/>
  <c r="AP14" i="9"/>
  <c r="AQ39" i="9"/>
  <c r="AS198" i="9"/>
  <c r="AW319" i="9"/>
  <c r="AX162" i="9"/>
  <c r="AQ138" i="9"/>
  <c r="AZ162" i="9"/>
  <c r="AW28" i="9"/>
  <c r="AO59" i="9"/>
  <c r="AT59" i="9" s="1"/>
  <c r="AY180" i="9"/>
  <c r="AZ180" i="9"/>
  <c r="AW180" i="9"/>
  <c r="AV180" i="9"/>
  <c r="BA180" i="9" s="1"/>
  <c r="AX180" i="9"/>
  <c r="AU14" i="9"/>
  <c r="AV14" i="9" s="1"/>
  <c r="BA14" i="9" s="1"/>
  <c r="AP185" i="9"/>
  <c r="AO41" i="9"/>
  <c r="AT41" i="9" s="1"/>
  <c r="AQ185" i="9"/>
  <c r="AR276" i="9"/>
  <c r="AO276" i="9"/>
  <c r="AT276" i="9" s="1"/>
  <c r="AP276" i="9"/>
  <c r="AU276" i="9"/>
  <c r="AQ276" i="9"/>
  <c r="AS276" i="9"/>
  <c r="AP41" i="9"/>
  <c r="AU158" i="9"/>
  <c r="AY158" i="9" s="1"/>
  <c r="AU100" i="9"/>
  <c r="AV100" i="9" s="1"/>
  <c r="BA100" i="9" s="1"/>
  <c r="AQ41" i="9"/>
  <c r="AV320" i="9"/>
  <c r="BA320" i="9" s="1"/>
  <c r="AS100" i="9"/>
  <c r="AO239" i="9"/>
  <c r="AT239" i="9" s="1"/>
  <c r="AZ306" i="9"/>
  <c r="AQ72" i="9"/>
  <c r="AP72" i="9"/>
  <c r="AR72" i="9"/>
  <c r="AU72" i="9"/>
  <c r="AO72" i="9"/>
  <c r="AT72" i="9" s="1"/>
  <c r="AS72" i="9"/>
  <c r="AU249" i="9"/>
  <c r="AP249" i="9"/>
  <c r="AS249" i="9"/>
  <c r="AR249" i="9"/>
  <c r="AQ249" i="9"/>
  <c r="AO249" i="9"/>
  <c r="AT249" i="9" s="1"/>
  <c r="AY320" i="9"/>
  <c r="AR100" i="9"/>
  <c r="AS239" i="9"/>
  <c r="AR184" i="9"/>
  <c r="AQ184" i="9"/>
  <c r="AP184" i="9"/>
  <c r="AU184" i="9"/>
  <c r="AO184" i="9"/>
  <c r="AT184" i="9" s="1"/>
  <c r="AS184" i="9"/>
  <c r="AP238" i="9"/>
  <c r="AP218" i="9"/>
  <c r="AP241" i="9"/>
  <c r="AP121" i="9"/>
  <c r="AR121" i="9"/>
  <c r="AQ121" i="9"/>
  <c r="AU121" i="9"/>
  <c r="AO121" i="9"/>
  <c r="AT121" i="9" s="1"/>
  <c r="AS121" i="9"/>
  <c r="AQ277" i="9"/>
  <c r="AU277" i="9"/>
  <c r="AS277" i="9"/>
  <c r="AP277" i="9"/>
  <c r="AO277" i="9"/>
  <c r="AT277" i="9" s="1"/>
  <c r="AR277" i="9"/>
  <c r="AQ60" i="9"/>
  <c r="AP60" i="9"/>
  <c r="AO60" i="9"/>
  <c r="AT60" i="9" s="1"/>
  <c r="AU60" i="9"/>
  <c r="AS60" i="9"/>
  <c r="AR60" i="9"/>
  <c r="AS158" i="9"/>
  <c r="AU218" i="9"/>
  <c r="AX218" i="9" s="1"/>
  <c r="AU185" i="9"/>
  <c r="AZ185" i="9" s="1"/>
  <c r="AQ239" i="9"/>
  <c r="AO100" i="9"/>
  <c r="AT100" i="9" s="1"/>
  <c r="AR239" i="9"/>
  <c r="AR41" i="9"/>
  <c r="AP100" i="9"/>
  <c r="AP239" i="9"/>
  <c r="AX306" i="9"/>
  <c r="AS41" i="9"/>
  <c r="AX320" i="9"/>
  <c r="AR210" i="9"/>
  <c r="AR152" i="9"/>
  <c r="AS8" i="9"/>
  <c r="AR8" i="9"/>
  <c r="AO8" i="9"/>
  <c r="AT8" i="9" s="1"/>
  <c r="AU8" i="9"/>
  <c r="AQ8" i="9"/>
  <c r="AP8" i="9"/>
  <c r="AS293" i="9"/>
  <c r="AQ293" i="9"/>
  <c r="AO293" i="9"/>
  <c r="AT293" i="9" s="1"/>
  <c r="AP293" i="9"/>
  <c r="AU293" i="9"/>
  <c r="AR293" i="9"/>
  <c r="AU210" i="9"/>
  <c r="AV210" i="9" s="1"/>
  <c r="BA210" i="9" s="1"/>
  <c r="AU152" i="9"/>
  <c r="AZ152" i="9" s="1"/>
  <c r="AP152" i="9"/>
  <c r="AO182" i="9"/>
  <c r="AT182" i="9" s="1"/>
  <c r="AR182" i="9"/>
  <c r="AU182" i="9"/>
  <c r="AS182" i="9"/>
  <c r="AQ182" i="9"/>
  <c r="AP182" i="9"/>
  <c r="AU167" i="9"/>
  <c r="AR167" i="9"/>
  <c r="AS167" i="9"/>
  <c r="AQ167" i="9"/>
  <c r="AP167" i="9"/>
  <c r="AO167" i="9"/>
  <c r="AT167" i="9" s="1"/>
  <c r="AQ287" i="9"/>
  <c r="AU287" i="9"/>
  <c r="AS287" i="9"/>
  <c r="AP287" i="9"/>
  <c r="AO287" i="9"/>
  <c r="AT287" i="9" s="1"/>
  <c r="AR287" i="9"/>
  <c r="AS19" i="9"/>
  <c r="AQ19" i="9"/>
  <c r="AP19" i="9"/>
  <c r="AR19" i="9"/>
  <c r="AO19" i="9"/>
  <c r="AT19" i="9" s="1"/>
  <c r="AU19" i="9"/>
  <c r="AQ114" i="9"/>
  <c r="AP114" i="9"/>
  <c r="AU114" i="9"/>
  <c r="AS114" i="9"/>
  <c r="AR114" i="9"/>
  <c r="AO114" i="9"/>
  <c r="AT114" i="9" s="1"/>
  <c r="AY88" i="9"/>
  <c r="AZ88" i="9"/>
  <c r="AX88" i="9"/>
  <c r="AW88" i="9"/>
  <c r="AV88" i="9"/>
  <c r="BA88" i="9" s="1"/>
  <c r="AO258" i="9"/>
  <c r="AT258" i="9" s="1"/>
  <c r="AU258" i="9"/>
  <c r="AR258" i="9"/>
  <c r="AP258" i="9"/>
  <c r="AS258" i="9"/>
  <c r="AQ258" i="9"/>
  <c r="AS195" i="9"/>
  <c r="AQ195" i="9"/>
  <c r="AR195" i="9"/>
  <c r="AP195" i="9"/>
  <c r="AO195" i="9"/>
  <c r="AT195" i="9" s="1"/>
  <c r="AU195" i="9"/>
  <c r="AY61" i="9"/>
  <c r="AX61" i="9"/>
  <c r="AV61" i="9"/>
  <c r="BA61" i="9" s="1"/>
  <c r="AZ61" i="9"/>
  <c r="AW61" i="9"/>
  <c r="AO210" i="9"/>
  <c r="AT210" i="9" s="1"/>
  <c r="AQ275" i="9"/>
  <c r="AO275" i="9"/>
  <c r="AT275" i="9" s="1"/>
  <c r="AP275" i="9"/>
  <c r="AR275" i="9"/>
  <c r="AS275" i="9"/>
  <c r="AU275" i="9"/>
  <c r="AS86" i="9"/>
  <c r="AP86" i="9"/>
  <c r="AO86" i="9"/>
  <c r="AT86" i="9" s="1"/>
  <c r="AR86" i="9"/>
  <c r="AQ86" i="9"/>
  <c r="AU86" i="9"/>
  <c r="AS37" i="9"/>
  <c r="AQ37" i="9"/>
  <c r="AO37" i="9"/>
  <c r="AT37" i="9" s="1"/>
  <c r="AR37" i="9"/>
  <c r="AP37" i="9"/>
  <c r="AU37" i="9"/>
  <c r="AQ289" i="9"/>
  <c r="AO289" i="9"/>
  <c r="AT289" i="9" s="1"/>
  <c r="AR289" i="9"/>
  <c r="AP289" i="9"/>
  <c r="AU289" i="9"/>
  <c r="AS289" i="9"/>
  <c r="AQ210" i="9"/>
  <c r="AS210" i="9"/>
  <c r="AQ246" i="9"/>
  <c r="AS151" i="9"/>
  <c r="AP151" i="9"/>
  <c r="AU151" i="9"/>
  <c r="AO151" i="9"/>
  <c r="AT151" i="9" s="1"/>
  <c r="AR151" i="9"/>
  <c r="AQ151" i="9"/>
  <c r="AQ240" i="9"/>
  <c r="AU240" i="9"/>
  <c r="AR240" i="9"/>
  <c r="AP240" i="9"/>
  <c r="AS240" i="9"/>
  <c r="AO240" i="9"/>
  <c r="AT240" i="9" s="1"/>
  <c r="AO165" i="9"/>
  <c r="AT165" i="9" s="1"/>
  <c r="AQ165" i="9"/>
  <c r="AS165" i="9"/>
  <c r="AR165" i="9"/>
  <c r="AP165" i="9"/>
  <c r="AU165" i="9"/>
  <c r="AP140" i="9"/>
  <c r="AS140" i="9"/>
  <c r="AR140" i="9"/>
  <c r="AQ140" i="9"/>
  <c r="AU140" i="9"/>
  <c r="AO140" i="9"/>
  <c r="AT140" i="9" s="1"/>
  <c r="AR95" i="9"/>
  <c r="AU95" i="9"/>
  <c r="AQ95" i="9"/>
  <c r="AP95" i="9"/>
  <c r="AS95" i="9"/>
  <c r="AO95" i="9"/>
  <c r="AT95" i="9" s="1"/>
  <c r="AQ177" i="9"/>
  <c r="AR177" i="9"/>
  <c r="AU177" i="9"/>
  <c r="AP177" i="9"/>
  <c r="AS177" i="9"/>
  <c r="AO177" i="9"/>
  <c r="AT177" i="9" s="1"/>
  <c r="AU104" i="9"/>
  <c r="AO104" i="9"/>
  <c r="AT104" i="9" s="1"/>
  <c r="AR104" i="9"/>
  <c r="AS104" i="9"/>
  <c r="AP104" i="9"/>
  <c r="AQ104" i="9"/>
  <c r="AP295" i="9"/>
  <c r="AR295" i="9"/>
  <c r="AS295" i="9"/>
  <c r="AO295" i="9"/>
  <c r="AT295" i="9" s="1"/>
  <c r="AU295" i="9"/>
  <c r="AQ295" i="9"/>
  <c r="AO64" i="9"/>
  <c r="AT64" i="9" s="1"/>
  <c r="AR64" i="9"/>
  <c r="AP64" i="9"/>
  <c r="AU64" i="9"/>
  <c r="AS64" i="9"/>
  <c r="AQ64" i="9"/>
  <c r="AS11" i="9"/>
  <c r="AQ11" i="9"/>
  <c r="AU11" i="9"/>
  <c r="AP11" i="9"/>
  <c r="AR11" i="9"/>
  <c r="AO11" i="9"/>
  <c r="AT11" i="9" s="1"/>
  <c r="AP246" i="9"/>
  <c r="AR160" i="9"/>
  <c r="AP160" i="9"/>
  <c r="AQ160" i="9"/>
  <c r="AO160" i="9"/>
  <c r="AT160" i="9" s="1"/>
  <c r="AU160" i="9"/>
  <c r="AS160" i="9"/>
  <c r="AR246" i="9"/>
  <c r="AW260" i="9"/>
  <c r="AZ260" i="9"/>
  <c r="AY260" i="9"/>
  <c r="AV260" i="9"/>
  <c r="BA260" i="9" s="1"/>
  <c r="AX260" i="9"/>
  <c r="AU148" i="9"/>
  <c r="AR148" i="9"/>
  <c r="AS148" i="9"/>
  <c r="AQ148" i="9"/>
  <c r="AP148" i="9"/>
  <c r="AO148" i="9"/>
  <c r="AT148" i="9" s="1"/>
  <c r="AU107" i="9"/>
  <c r="AR107" i="9"/>
  <c r="AQ107" i="9"/>
  <c r="AS107" i="9"/>
  <c r="AP107" i="9"/>
  <c r="AO107" i="9"/>
  <c r="AT107" i="9" s="1"/>
  <c r="AU252" i="9"/>
  <c r="AR252" i="9"/>
  <c r="AQ252" i="9"/>
  <c r="AS252" i="9"/>
  <c r="AP252" i="9"/>
  <c r="AO252" i="9"/>
  <c r="AT252" i="9" s="1"/>
  <c r="AU246" i="9"/>
  <c r="AW246" i="9" s="1"/>
  <c r="AO246" i="9"/>
  <c r="AT246" i="9" s="1"/>
  <c r="AU157" i="9"/>
  <c r="AP157" i="9"/>
  <c r="AQ157" i="9"/>
  <c r="AS157" i="9"/>
  <c r="AO157" i="9"/>
  <c r="AT157" i="9" s="1"/>
  <c r="AR157" i="9"/>
  <c r="AO58" i="9"/>
  <c r="AT58" i="9" s="1"/>
  <c r="AR58" i="9"/>
  <c r="AS58" i="9"/>
  <c r="AQ58" i="9"/>
  <c r="AU58" i="9"/>
  <c r="AP58" i="9"/>
  <c r="AR223" i="9"/>
  <c r="AP223" i="9"/>
  <c r="AQ223" i="9"/>
  <c r="AU223" i="9"/>
  <c r="AO223" i="9"/>
  <c r="AT223" i="9" s="1"/>
  <c r="AS223" i="9"/>
  <c r="AO27" i="9"/>
  <c r="AT27" i="9" s="1"/>
  <c r="AP27" i="9"/>
  <c r="AS27" i="9"/>
  <c r="AQ27" i="9"/>
  <c r="AU27" i="9"/>
  <c r="AR27" i="9"/>
  <c r="AR69" i="9"/>
  <c r="AP69" i="9"/>
  <c r="AU69" i="9"/>
  <c r="AS69" i="9"/>
  <c r="AO69" i="9"/>
  <c r="AT69" i="9" s="1"/>
  <c r="AQ69" i="9"/>
  <c r="AV5" i="9"/>
  <c r="BA5" i="9" s="1"/>
  <c r="AZ5" i="9"/>
  <c r="AY5" i="9"/>
  <c r="AX5" i="9"/>
  <c r="AW5" i="9"/>
  <c r="AX228" i="9"/>
  <c r="AW228" i="9"/>
  <c r="AZ228" i="9"/>
  <c r="AY228" i="9"/>
  <c r="AV228" i="9"/>
  <c r="BA228" i="9" s="1"/>
  <c r="AX333" i="9"/>
  <c r="AW333" i="9"/>
  <c r="AV333" i="9"/>
  <c r="BA333" i="9" s="1"/>
  <c r="AY333" i="9"/>
  <c r="AZ333" i="9"/>
  <c r="AU192" i="9"/>
  <c r="AS192" i="9"/>
  <c r="AR192" i="9"/>
  <c r="AQ192" i="9"/>
  <c r="AP192" i="9"/>
  <c r="AO192" i="9"/>
  <c r="AT192" i="9" s="1"/>
  <c r="AP285" i="9"/>
  <c r="AO285" i="9"/>
  <c r="AT285" i="9" s="1"/>
  <c r="AS285" i="9"/>
  <c r="AQ285" i="9"/>
  <c r="AU285" i="9"/>
  <c r="AR285" i="9"/>
  <c r="AQ242" i="9"/>
  <c r="AU242" i="9"/>
  <c r="AS242" i="9"/>
  <c r="AR242" i="9"/>
  <c r="AO242" i="9"/>
  <c r="AT242" i="9" s="1"/>
  <c r="AP242" i="9"/>
  <c r="AS149" i="9"/>
  <c r="AQ149" i="9"/>
  <c r="AP149" i="9"/>
  <c r="AO149" i="9"/>
  <c r="AT149" i="9" s="1"/>
  <c r="AR149" i="9"/>
  <c r="AU149" i="9"/>
  <c r="AZ13" i="9"/>
  <c r="AY13" i="9"/>
  <c r="AX13" i="9"/>
  <c r="AW13" i="9"/>
  <c r="AV13" i="9"/>
  <c r="BA13" i="9" s="1"/>
  <c r="AU142" i="9"/>
  <c r="AS142" i="9"/>
  <c r="AR142" i="9"/>
  <c r="AQ142" i="9"/>
  <c r="AP142" i="9"/>
  <c r="AO142" i="9"/>
  <c r="AT142" i="9" s="1"/>
  <c r="AP145" i="9"/>
  <c r="AU145" i="9"/>
  <c r="AS145" i="9"/>
  <c r="AR145" i="9"/>
  <c r="AQ145" i="9"/>
  <c r="AO145" i="9"/>
  <c r="AT145" i="9" s="1"/>
  <c r="AP82" i="9"/>
  <c r="AU82" i="9"/>
  <c r="AR82" i="9"/>
  <c r="AQ82" i="9"/>
  <c r="AS82" i="9"/>
  <c r="AO82" i="9"/>
  <c r="AT82" i="9" s="1"/>
  <c r="AX22" i="9"/>
  <c r="AV22" i="9"/>
  <c r="BA22" i="9" s="1"/>
  <c r="AW22" i="9"/>
  <c r="AZ22" i="9"/>
  <c r="AY22" i="9"/>
  <c r="AR226" i="9"/>
  <c r="AQ226" i="9"/>
  <c r="AP226" i="9"/>
  <c r="AS226" i="9"/>
  <c r="AU226" i="9"/>
  <c r="AO226" i="9"/>
  <c r="AT226" i="9" s="1"/>
  <c r="AR234" i="9"/>
  <c r="AO234" i="9"/>
  <c r="AT234" i="9" s="1"/>
  <c r="AU234" i="9"/>
  <c r="AS234" i="9"/>
  <c r="AP234" i="9"/>
  <c r="AQ234" i="9"/>
  <c r="AR188" i="9"/>
  <c r="AP188" i="9"/>
  <c r="AS188" i="9"/>
  <c r="AQ188" i="9"/>
  <c r="AO188" i="9"/>
  <c r="AT188" i="9" s="1"/>
  <c r="AU188" i="9"/>
  <c r="AY48" i="9"/>
  <c r="AW48" i="9"/>
  <c r="AV48" i="9"/>
  <c r="BA48" i="9" s="1"/>
  <c r="AX48" i="9"/>
  <c r="AZ48" i="9"/>
  <c r="AX198" i="9"/>
  <c r="AW198" i="9"/>
  <c r="AV198" i="9"/>
  <c r="BA198" i="9" s="1"/>
  <c r="AZ198" i="9"/>
  <c r="AY198" i="9"/>
  <c r="AP282" i="9"/>
  <c r="AS282" i="9"/>
  <c r="AQ282" i="9"/>
  <c r="AO282" i="9"/>
  <c r="AT282" i="9" s="1"/>
  <c r="AR282" i="9"/>
  <c r="AU282" i="9"/>
  <c r="AZ2" i="9"/>
  <c r="AY2" i="9"/>
  <c r="AX2" i="9"/>
  <c r="AV2" i="9"/>
  <c r="BA2" i="9" s="1"/>
  <c r="AW2" i="9"/>
  <c r="AX194" i="9"/>
  <c r="AW194" i="9"/>
  <c r="AZ194" i="9"/>
  <c r="AY194" i="9"/>
  <c r="AV194" i="9"/>
  <c r="BA194" i="9" s="1"/>
  <c r="AV164" i="9"/>
  <c r="BA164" i="9" s="1"/>
  <c r="AU204" i="9"/>
  <c r="AR204" i="9"/>
  <c r="AS204" i="9"/>
  <c r="AQ204" i="9"/>
  <c r="AP204" i="9"/>
  <c r="AO204" i="9"/>
  <c r="AT204" i="9" s="1"/>
  <c r="AQ187" i="9"/>
  <c r="AP187" i="9"/>
  <c r="AU187" i="9"/>
  <c r="AS187" i="9"/>
  <c r="AO187" i="9"/>
  <c r="AT187" i="9" s="1"/>
  <c r="AR187" i="9"/>
  <c r="AY150" i="9"/>
  <c r="AW150" i="9"/>
  <c r="AZ150" i="9"/>
  <c r="AX150" i="9"/>
  <c r="AV150" i="9"/>
  <c r="BA150" i="9" s="1"/>
  <c r="AU83" i="9"/>
  <c r="AQ83" i="9"/>
  <c r="AP83" i="9"/>
  <c r="AO83" i="9"/>
  <c r="AT83" i="9" s="1"/>
  <c r="AS83" i="9"/>
  <c r="AR83" i="9"/>
  <c r="AP44" i="9"/>
  <c r="AS44" i="9"/>
  <c r="AR44" i="9"/>
  <c r="AQ44" i="9"/>
  <c r="AU44" i="9"/>
  <c r="AO44" i="9"/>
  <c r="AT44" i="9" s="1"/>
  <c r="AR262" i="9"/>
  <c r="AO262" i="9"/>
  <c r="AT262" i="9" s="1"/>
  <c r="AS262" i="9"/>
  <c r="AQ262" i="9"/>
  <c r="AP262" i="9"/>
  <c r="AU262" i="9"/>
  <c r="AQ270" i="9"/>
  <c r="AU270" i="9"/>
  <c r="AR270" i="9"/>
  <c r="AP270" i="9"/>
  <c r="AS270" i="9"/>
  <c r="AO270" i="9"/>
  <c r="AT270" i="9" s="1"/>
  <c r="AV264" i="9"/>
  <c r="BA264" i="9" s="1"/>
  <c r="AZ264" i="9"/>
  <c r="AX264" i="9"/>
  <c r="AW264" i="9"/>
  <c r="AY264" i="9"/>
  <c r="AW227" i="9"/>
  <c r="AZ227" i="9"/>
  <c r="AX227" i="9"/>
  <c r="AY227" i="9"/>
  <c r="AV227" i="9"/>
  <c r="BA227" i="9" s="1"/>
  <c r="AP153" i="9"/>
  <c r="AU153" i="9"/>
  <c r="AS153" i="9"/>
  <c r="AR153" i="9"/>
  <c r="AO153" i="9"/>
  <c r="AT153" i="9" s="1"/>
  <c r="AQ153" i="9"/>
  <c r="AV24" i="9"/>
  <c r="BA24" i="9" s="1"/>
  <c r="AW24" i="9"/>
  <c r="AZ24" i="9"/>
  <c r="AY24" i="9"/>
  <c r="AX24" i="9"/>
  <c r="AQ269" i="9"/>
  <c r="AP269" i="9"/>
  <c r="AS269" i="9"/>
  <c r="AU269" i="9"/>
  <c r="AR269" i="9"/>
  <c r="AO269" i="9"/>
  <c r="AT269" i="9" s="1"/>
  <c r="AS96" i="9"/>
  <c r="AQ96" i="9"/>
  <c r="AO96" i="9"/>
  <c r="AT96" i="9" s="1"/>
  <c r="AU96" i="9"/>
  <c r="AR96" i="9"/>
  <c r="AP96" i="9"/>
  <c r="AY136" i="9"/>
  <c r="AX136" i="9"/>
  <c r="AW136" i="9"/>
  <c r="AV136" i="9"/>
  <c r="BA136" i="9" s="1"/>
  <c r="AZ136" i="9"/>
  <c r="AQ78" i="9"/>
  <c r="AO78" i="9"/>
  <c r="AT78" i="9" s="1"/>
  <c r="AU78" i="9"/>
  <c r="AP78" i="9"/>
  <c r="AS78" i="9"/>
  <c r="AR78" i="9"/>
  <c r="AY123" i="9"/>
  <c r="AX123" i="9"/>
  <c r="AW123" i="9"/>
  <c r="AV123" i="9"/>
  <c r="BA123" i="9" s="1"/>
  <c r="AZ123" i="9"/>
  <c r="AU117" i="9"/>
  <c r="AR117" i="9"/>
  <c r="AQ117" i="9"/>
  <c r="AP117" i="9"/>
  <c r="AO117" i="9"/>
  <c r="AT117" i="9" s="1"/>
  <c r="AS117" i="9"/>
  <c r="AO205" i="9"/>
  <c r="AT205" i="9" s="1"/>
  <c r="AS205" i="9"/>
  <c r="AQ205" i="9"/>
  <c r="AU205" i="9"/>
  <c r="AP205" i="9"/>
  <c r="AR205" i="9"/>
  <c r="AO108" i="9"/>
  <c r="AT108" i="9" s="1"/>
  <c r="AU108" i="9"/>
  <c r="AS108" i="9"/>
  <c r="AQ108" i="9"/>
  <c r="AP108" i="9"/>
  <c r="AR108" i="9"/>
  <c r="AS101" i="9"/>
  <c r="AR101" i="9"/>
  <c r="AQ101" i="9"/>
  <c r="AP101" i="9"/>
  <c r="AO101" i="9"/>
  <c r="AT101" i="9" s="1"/>
  <c r="AU101" i="9"/>
  <c r="AV138" i="9"/>
  <c r="BA138" i="9" s="1"/>
  <c r="AW138" i="9"/>
  <c r="AZ138" i="9"/>
  <c r="AY138" i="9"/>
  <c r="AX138" i="9"/>
  <c r="AU132" i="9"/>
  <c r="AQ132" i="9"/>
  <c r="AP132" i="9"/>
  <c r="AO132" i="9"/>
  <c r="AT132" i="9" s="1"/>
  <c r="AS132" i="9"/>
  <c r="AR132" i="9"/>
  <c r="AS163" i="9"/>
  <c r="AQ163" i="9"/>
  <c r="AP163" i="9"/>
  <c r="AO163" i="9"/>
  <c r="AT163" i="9" s="1"/>
  <c r="AU163" i="9"/>
  <c r="AR163" i="9"/>
  <c r="AW318" i="9"/>
  <c r="AZ318" i="9"/>
  <c r="AX318" i="9"/>
  <c r="AY318" i="9"/>
  <c r="AV318" i="9"/>
  <c r="BA318" i="9" s="1"/>
  <c r="AU137" i="9"/>
  <c r="AS137" i="9"/>
  <c r="AR137" i="9"/>
  <c r="AP137" i="9"/>
  <c r="AQ137" i="9"/>
  <c r="AO137" i="9"/>
  <c r="AT137" i="9" s="1"/>
  <c r="AY209" i="9"/>
  <c r="AX209" i="9"/>
  <c r="AZ209" i="9"/>
  <c r="AW209" i="9"/>
  <c r="AV209" i="9"/>
  <c r="BA209" i="9" s="1"/>
  <c r="AZ12" i="9"/>
  <c r="AY12" i="9"/>
  <c r="AX12" i="9"/>
  <c r="AW12" i="9"/>
  <c r="AV12" i="9"/>
  <c r="BA12" i="9" s="1"/>
  <c r="AP93" i="9"/>
  <c r="AO93" i="9"/>
  <c r="AT93" i="9" s="1"/>
  <c r="AS93" i="9"/>
  <c r="AU93" i="9"/>
  <c r="AR93" i="9"/>
  <c r="AQ93" i="9"/>
  <c r="AQ193" i="9"/>
  <c r="AP193" i="9"/>
  <c r="AS193" i="9"/>
  <c r="AR193" i="9"/>
  <c r="AU193" i="9"/>
  <c r="AO193" i="9"/>
  <c r="AT193" i="9" s="1"/>
  <c r="AP279" i="9"/>
  <c r="AR279" i="9"/>
  <c r="AQ279" i="9"/>
  <c r="AU279" i="9"/>
  <c r="AS279" i="9"/>
  <c r="AO279" i="9"/>
  <c r="AT279" i="9" s="1"/>
  <c r="AS38" i="9"/>
  <c r="AQ38" i="9"/>
  <c r="AP38" i="9"/>
  <c r="AO38" i="9"/>
  <c r="AT38" i="9" s="1"/>
  <c r="AU38" i="9"/>
  <c r="AR38" i="9"/>
  <c r="AS288" i="9"/>
  <c r="AP288" i="9"/>
  <c r="AO288" i="9"/>
  <c r="AT288" i="9" s="1"/>
  <c r="AU288" i="9"/>
  <c r="AR288" i="9"/>
  <c r="AQ288" i="9"/>
  <c r="AQ119" i="9"/>
  <c r="AP119" i="9"/>
  <c r="AO119" i="9"/>
  <c r="AT119" i="9" s="1"/>
  <c r="AU119" i="9"/>
  <c r="AR119" i="9"/>
  <c r="AS119" i="9"/>
  <c r="AV238" i="9"/>
  <c r="BA238" i="9" s="1"/>
  <c r="AW238" i="9"/>
  <c r="AZ238" i="9"/>
  <c r="AX238" i="9"/>
  <c r="AY238" i="9"/>
  <c r="AW274" i="9"/>
  <c r="AV274" i="9"/>
  <c r="BA274" i="9" s="1"/>
  <c r="AZ274" i="9"/>
  <c r="AY274" i="9"/>
  <c r="AX274" i="9"/>
  <c r="AW280" i="9"/>
  <c r="AY280" i="9"/>
  <c r="AX280" i="9"/>
  <c r="AZ280" i="9"/>
  <c r="AV280" i="9"/>
  <c r="BA280" i="9" s="1"/>
  <c r="AY46" i="9"/>
  <c r="AZ46" i="9"/>
  <c r="AX46" i="9"/>
  <c r="AW46" i="9"/>
  <c r="AV46" i="9"/>
  <c r="BA46" i="9" s="1"/>
  <c r="AZ170" i="9"/>
  <c r="AY170" i="9"/>
  <c r="AW170" i="9"/>
  <c r="AX170" i="9"/>
  <c r="AV170" i="9"/>
  <c r="BA170" i="9" s="1"/>
  <c r="AZ172" i="9"/>
  <c r="AY172" i="9"/>
  <c r="AW172" i="9"/>
  <c r="AV172" i="9"/>
  <c r="BA172" i="9" s="1"/>
  <c r="AX172" i="9"/>
  <c r="AP219" i="9"/>
  <c r="AO219" i="9"/>
  <c r="AT219" i="9" s="1"/>
  <c r="AU219" i="9"/>
  <c r="AS219" i="9"/>
  <c r="AQ219" i="9"/>
  <c r="AR219" i="9"/>
  <c r="AR299" i="9"/>
  <c r="AS299" i="9"/>
  <c r="AQ299" i="9"/>
  <c r="AP299" i="9"/>
  <c r="AO299" i="9"/>
  <c r="AT299" i="9" s="1"/>
  <c r="AU299" i="9"/>
  <c r="AW231" i="9"/>
  <c r="AZ231" i="9"/>
  <c r="AY231" i="9"/>
  <c r="AV231" i="9"/>
  <c r="BA231" i="9" s="1"/>
  <c r="AX231" i="9"/>
  <c r="AP272" i="9"/>
  <c r="AQ272" i="9"/>
  <c r="AO272" i="9"/>
  <c r="AT272" i="9" s="1"/>
  <c r="AR272" i="9"/>
  <c r="AU272" i="9"/>
  <c r="AS272" i="9"/>
  <c r="AY221" i="9"/>
  <c r="AX221" i="9"/>
  <c r="AW221" i="9"/>
  <c r="AZ221" i="9"/>
  <c r="AV221" i="9"/>
  <c r="BA221" i="9" s="1"/>
  <c r="AW105" i="9"/>
  <c r="AV105" i="9"/>
  <c r="BA105" i="9" s="1"/>
  <c r="AX105" i="9"/>
  <c r="AZ105" i="9"/>
  <c r="AY105" i="9"/>
  <c r="AP53" i="9"/>
  <c r="AU53" i="9"/>
  <c r="AO53" i="9"/>
  <c r="AT53" i="9" s="1"/>
  <c r="AS53" i="9"/>
  <c r="AR53" i="9"/>
  <c r="AQ53" i="9"/>
  <c r="AX224" i="9"/>
  <c r="AW224" i="9"/>
  <c r="AV224" i="9"/>
  <c r="BA224" i="9" s="1"/>
  <c r="AZ224" i="9"/>
  <c r="AY224" i="9"/>
  <c r="AP65" i="9"/>
  <c r="AO65" i="9"/>
  <c r="AT65" i="9" s="1"/>
  <c r="AS65" i="9"/>
  <c r="AR65" i="9"/>
  <c r="AU65" i="9"/>
  <c r="AQ65" i="9"/>
  <c r="AS131" i="9"/>
  <c r="AR131" i="9"/>
  <c r="AQ131" i="9"/>
  <c r="AP131" i="9"/>
  <c r="AO131" i="9"/>
  <c r="AT131" i="9" s="1"/>
  <c r="AU131" i="9"/>
  <c r="AY179" i="9"/>
  <c r="AZ179" i="9"/>
  <c r="AX179" i="9"/>
  <c r="AW179" i="9"/>
  <c r="AV179" i="9"/>
  <c r="BA179" i="9" s="1"/>
  <c r="AQ298" i="9"/>
  <c r="AU298" i="9"/>
  <c r="AP298" i="9"/>
  <c r="AO298" i="9"/>
  <c r="AT298" i="9" s="1"/>
  <c r="AS298" i="9"/>
  <c r="AR298" i="9"/>
  <c r="AX329" i="9"/>
  <c r="AO284" i="9"/>
  <c r="AT284" i="9" s="1"/>
  <c r="AP284" i="9"/>
  <c r="AU284" i="9"/>
  <c r="AS284" i="9"/>
  <c r="AR284" i="9"/>
  <c r="AQ284" i="9"/>
  <c r="AW139" i="9"/>
  <c r="AY139" i="9"/>
  <c r="AX139" i="9"/>
  <c r="AV139" i="9"/>
  <c r="BA139" i="9" s="1"/>
  <c r="AZ139" i="9"/>
  <c r="AR200" i="9"/>
  <c r="AS200" i="9"/>
  <c r="AO200" i="9"/>
  <c r="AT200" i="9" s="1"/>
  <c r="AU200" i="9"/>
  <c r="AQ200" i="9"/>
  <c r="AP200" i="9"/>
  <c r="AQ54" i="9"/>
  <c r="AO54" i="9"/>
  <c r="AT54" i="9" s="1"/>
  <c r="AP54" i="9"/>
  <c r="AR54" i="9"/>
  <c r="AS54" i="9"/>
  <c r="AU54" i="9"/>
  <c r="AW236" i="9"/>
  <c r="AZ236" i="9"/>
  <c r="AX236" i="9"/>
  <c r="AV236" i="9"/>
  <c r="BA236" i="9" s="1"/>
  <c r="AY236" i="9"/>
  <c r="AU313" i="9"/>
  <c r="AO313" i="9"/>
  <c r="AT313" i="9" s="1"/>
  <c r="AS313" i="9"/>
  <c r="AR313" i="9"/>
  <c r="AQ313" i="9"/>
  <c r="AP313" i="9"/>
  <c r="AR208" i="9"/>
  <c r="AQ208" i="9"/>
  <c r="AO208" i="9"/>
  <c r="AT208" i="9" s="1"/>
  <c r="AS208" i="9"/>
  <c r="AU208" i="9"/>
  <c r="AP208" i="9"/>
  <c r="AY233" i="9"/>
  <c r="AV233" i="9"/>
  <c r="BA233" i="9" s="1"/>
  <c r="AZ233" i="9"/>
  <c r="AW233" i="9"/>
  <c r="AX233" i="9"/>
  <c r="AY39" i="9"/>
  <c r="AW39" i="9"/>
  <c r="AV39" i="9"/>
  <c r="BA39" i="9" s="1"/>
  <c r="AX39" i="9"/>
  <c r="AZ39" i="9"/>
  <c r="AX118" i="9"/>
  <c r="AZ118" i="9"/>
  <c r="AY118" i="9"/>
  <c r="AW118" i="9"/>
  <c r="AV118" i="9"/>
  <c r="BA118" i="9" s="1"/>
  <c r="AU50" i="9"/>
  <c r="AS50" i="9"/>
  <c r="AQ50" i="9"/>
  <c r="AO50" i="9"/>
  <c r="AT50" i="9" s="1"/>
  <c r="AR50" i="9"/>
  <c r="AP50" i="9"/>
  <c r="AQ176" i="9"/>
  <c r="AU176" i="9"/>
  <c r="AR176" i="9"/>
  <c r="AS176" i="9"/>
  <c r="AP176" i="9"/>
  <c r="AO176" i="9"/>
  <c r="AT176" i="9" s="1"/>
  <c r="AR183" i="9"/>
  <c r="AQ183" i="9"/>
  <c r="AP183" i="9"/>
  <c r="AO183" i="9"/>
  <c r="AT183" i="9" s="1"/>
  <c r="AU183" i="9"/>
  <c r="AS183" i="9"/>
  <c r="AY321" i="9"/>
  <c r="AV321" i="9"/>
  <c r="BA321" i="9" s="1"/>
  <c r="AZ321" i="9"/>
  <c r="AW321" i="9"/>
  <c r="AX321" i="9"/>
  <c r="AZ36" i="9"/>
  <c r="AY36" i="9"/>
  <c r="AX36" i="9"/>
  <c r="AW36" i="9"/>
  <c r="AV36" i="9"/>
  <c r="BA36" i="9" s="1"/>
  <c r="AO292" i="9"/>
  <c r="AT292" i="9" s="1"/>
  <c r="AS292" i="9"/>
  <c r="AR292" i="9"/>
  <c r="AP292" i="9"/>
  <c r="AU292" i="9"/>
  <c r="AQ292" i="9"/>
  <c r="AQ207" i="9"/>
  <c r="AP207" i="9"/>
  <c r="AR207" i="9"/>
  <c r="AU207" i="9"/>
  <c r="AS207" i="9"/>
  <c r="AO207" i="9"/>
  <c r="AT207" i="9" s="1"/>
  <c r="AW90" i="9"/>
  <c r="AV90" i="9"/>
  <c r="BA90" i="9" s="1"/>
  <c r="AZ90" i="9"/>
  <c r="AY90" i="9"/>
  <c r="AX90" i="9"/>
  <c r="AU63" i="9"/>
  <c r="AR63" i="9"/>
  <c r="AQ63" i="9"/>
  <c r="AS63" i="9"/>
  <c r="AP63" i="9"/>
  <c r="AO63" i="9"/>
  <c r="AT63" i="9" s="1"/>
  <c r="AQ256" i="9"/>
  <c r="AU256" i="9"/>
  <c r="AO256" i="9"/>
  <c r="AT256" i="9" s="1"/>
  <c r="AR256" i="9"/>
  <c r="AP256" i="9"/>
  <c r="AS256" i="9"/>
  <c r="AR196" i="9"/>
  <c r="AP196" i="9"/>
  <c r="AU196" i="9"/>
  <c r="AS196" i="9"/>
  <c r="AQ196" i="9"/>
  <c r="AO196" i="9"/>
  <c r="AT196" i="9" s="1"/>
  <c r="AP206" i="9"/>
  <c r="AO206" i="9"/>
  <c r="AT206" i="9" s="1"/>
  <c r="AR206" i="9"/>
  <c r="AU206" i="9"/>
  <c r="AS206" i="9"/>
  <c r="AQ206" i="9"/>
  <c r="AQ273" i="9"/>
  <c r="AO273" i="9"/>
  <c r="AT273" i="9" s="1"/>
  <c r="AS273" i="9"/>
  <c r="AP273" i="9"/>
  <c r="AR273" i="9"/>
  <c r="AU273" i="9"/>
  <c r="AR84" i="9"/>
  <c r="AP84" i="9"/>
  <c r="AS84" i="9"/>
  <c r="AQ84" i="9"/>
  <c r="AO84" i="9"/>
  <c r="AT84" i="9" s="1"/>
  <c r="AU84" i="9"/>
  <c r="AS125" i="9"/>
  <c r="AR125" i="9"/>
  <c r="AO125" i="9"/>
  <c r="AT125" i="9" s="1"/>
  <c r="AU125" i="9"/>
  <c r="AQ125" i="9"/>
  <c r="AP125" i="9"/>
  <c r="AZ52" i="9"/>
  <c r="AY52" i="9"/>
  <c r="AX52" i="9"/>
  <c r="AW52" i="9"/>
  <c r="AZ4" i="9"/>
  <c r="AY4" i="9"/>
  <c r="AX4" i="9"/>
  <c r="AW4" i="9"/>
  <c r="AV4" i="9"/>
  <c r="BA4" i="9" s="1"/>
  <c r="AZ113" i="9"/>
  <c r="AY113" i="9"/>
  <c r="AX113" i="9"/>
  <c r="AV113" i="9"/>
  <c r="BA113" i="9" s="1"/>
  <c r="AW113" i="9"/>
  <c r="AQ317" i="9"/>
  <c r="AR317" i="9"/>
  <c r="AP317" i="9"/>
  <c r="AS317" i="9"/>
  <c r="AU317" i="9"/>
  <c r="AO317" i="9"/>
  <c r="AT317" i="9" s="1"/>
  <c r="AW76" i="9"/>
  <c r="AP243" i="9"/>
  <c r="AR243" i="9"/>
  <c r="AQ243" i="9"/>
  <c r="AU243" i="9"/>
  <c r="AS243" i="9"/>
  <c r="AO243" i="9"/>
  <c r="AT243" i="9" s="1"/>
  <c r="AQ303" i="9"/>
  <c r="AP303" i="9"/>
  <c r="AS303" i="9"/>
  <c r="AR303" i="9"/>
  <c r="AO303" i="9"/>
  <c r="AT303" i="9" s="1"/>
  <c r="AU303" i="9"/>
  <c r="AU120" i="9"/>
  <c r="AQ120" i="9"/>
  <c r="AP120" i="9"/>
  <c r="AO120" i="9"/>
  <c r="AT120" i="9" s="1"/>
  <c r="AS120" i="9"/>
  <c r="AR120" i="9"/>
  <c r="AQ251" i="9"/>
  <c r="AU251" i="9"/>
  <c r="AR251" i="9"/>
  <c r="AO251" i="9"/>
  <c r="AT251" i="9" s="1"/>
  <c r="AS251" i="9"/>
  <c r="AP251" i="9"/>
  <c r="AU229" i="9"/>
  <c r="AO229" i="9"/>
  <c r="AT229" i="9" s="1"/>
  <c r="AR229" i="9"/>
  <c r="AP229" i="9"/>
  <c r="AS229" i="9"/>
  <c r="AQ229" i="9"/>
  <c r="AO230" i="9"/>
  <c r="AT230" i="9" s="1"/>
  <c r="AS230" i="9"/>
  <c r="AR230" i="9"/>
  <c r="AP230" i="9"/>
  <c r="AU230" i="9"/>
  <c r="AQ230" i="9"/>
  <c r="AX57" i="9"/>
  <c r="AY57" i="9"/>
  <c r="AW57" i="9"/>
  <c r="AV57" i="9"/>
  <c r="BA57" i="9" s="1"/>
  <c r="AZ57" i="9"/>
  <c r="AW213" i="9"/>
  <c r="AV213" i="9"/>
  <c r="BA213" i="9" s="1"/>
  <c r="AZ213" i="9"/>
  <c r="AY213" i="9"/>
  <c r="AX213" i="9"/>
  <c r="AU32" i="9"/>
  <c r="AS32" i="9"/>
  <c r="AR32" i="9"/>
  <c r="AQ32" i="9"/>
  <c r="AP32" i="9"/>
  <c r="AO32" i="9"/>
  <c r="AT32" i="9" s="1"/>
  <c r="AX297" i="9"/>
  <c r="AW297" i="9"/>
  <c r="AV297" i="9"/>
  <c r="BA297" i="9" s="1"/>
  <c r="AZ297" i="9"/>
  <c r="AY297" i="9"/>
  <c r="AP217" i="9"/>
  <c r="AO217" i="9"/>
  <c r="AT217" i="9" s="1"/>
  <c r="AS217" i="9"/>
  <c r="AR217" i="9"/>
  <c r="AU217" i="9"/>
  <c r="AQ217" i="9"/>
  <c r="AQ250" i="9"/>
  <c r="AR250" i="9"/>
  <c r="AU250" i="9"/>
  <c r="AS250" i="9"/>
  <c r="AP250" i="9"/>
  <c r="AO250" i="9"/>
  <c r="AT250" i="9" s="1"/>
  <c r="AX300" i="9"/>
  <c r="AY300" i="9"/>
  <c r="AZ300" i="9"/>
  <c r="AW300" i="9"/>
  <c r="AV300" i="9"/>
  <c r="BA300" i="9" s="1"/>
  <c r="AV237" i="9"/>
  <c r="BA237" i="9" s="1"/>
  <c r="AZ237" i="9"/>
  <c r="AY237" i="9"/>
  <c r="AW237" i="9"/>
  <c r="AX237" i="9"/>
  <c r="AX73" i="9"/>
  <c r="AV73" i="9"/>
  <c r="BA73" i="9" s="1"/>
  <c r="AY73" i="9"/>
  <c r="AZ73" i="9"/>
  <c r="AW73" i="9"/>
  <c r="AS263" i="9"/>
  <c r="AR263" i="9"/>
  <c r="AQ263" i="9"/>
  <c r="AU263" i="9"/>
  <c r="AP263" i="9"/>
  <c r="AO263" i="9"/>
  <c r="AT263" i="9" s="1"/>
  <c r="AQ266" i="9"/>
  <c r="AP266" i="9"/>
  <c r="AR266" i="9"/>
  <c r="AO266" i="9"/>
  <c r="AT266" i="9" s="1"/>
  <c r="AU266" i="9"/>
  <c r="AS266" i="9"/>
  <c r="AX326" i="9"/>
  <c r="AY326" i="9"/>
  <c r="AZ326" i="9"/>
  <c r="AV326" i="9"/>
  <c r="BA326" i="9" s="1"/>
  <c r="AW326" i="9"/>
  <c r="AV315" i="9"/>
  <c r="BA315" i="9" s="1"/>
  <c r="AW315" i="9"/>
  <c r="AX315" i="9"/>
  <c r="AZ315" i="9"/>
  <c r="AY315" i="9"/>
  <c r="AS47" i="9"/>
  <c r="AP47" i="9"/>
  <c r="AO47" i="9"/>
  <c r="AT47" i="9" s="1"/>
  <c r="AU47" i="9"/>
  <c r="AR47" i="9"/>
  <c r="AQ47" i="9"/>
  <c r="AV115" i="9"/>
  <c r="BA115" i="9" s="1"/>
  <c r="AW115" i="9"/>
  <c r="AZ115" i="9"/>
  <c r="AY115" i="9"/>
  <c r="AX115" i="9"/>
  <c r="AO310" i="9"/>
  <c r="AT310" i="9" s="1"/>
  <c r="AU310" i="9"/>
  <c r="AS310" i="9"/>
  <c r="AQ310" i="9"/>
  <c r="AR310" i="9"/>
  <c r="AP310" i="9"/>
  <c r="AR67" i="9"/>
  <c r="AP67" i="9"/>
  <c r="AS67" i="9"/>
  <c r="AQ67" i="9"/>
  <c r="AO67" i="9"/>
  <c r="AT67" i="9" s="1"/>
  <c r="AU67" i="9"/>
  <c r="AY307" i="9"/>
  <c r="AX307" i="9"/>
  <c r="AV307" i="9"/>
  <c r="BA307" i="9" s="1"/>
  <c r="AZ307" i="9"/>
  <c r="AW307" i="9"/>
  <c r="AO169" i="9"/>
  <c r="AT169" i="9" s="1"/>
  <c r="AU169" i="9"/>
  <c r="AS169" i="9"/>
  <c r="AR169" i="9"/>
  <c r="AP169" i="9"/>
  <c r="AQ169" i="9"/>
  <c r="AY255" i="9"/>
  <c r="AV255" i="9"/>
  <c r="BA255" i="9" s="1"/>
  <c r="AZ255" i="9"/>
  <c r="AW255" i="9"/>
  <c r="AX255" i="9"/>
  <c r="AY141" i="9"/>
  <c r="AW141" i="9"/>
  <c r="AV141" i="9"/>
  <c r="BA141" i="9" s="1"/>
  <c r="AZ141" i="9"/>
  <c r="AX141" i="9"/>
  <c r="AW201" i="9"/>
  <c r="AZ201" i="9"/>
  <c r="AV201" i="9"/>
  <c r="BA201" i="9" s="1"/>
  <c r="AY201" i="9"/>
  <c r="AX201" i="9"/>
  <c r="AZ56" i="9"/>
  <c r="AW56" i="9"/>
  <c r="AV56" i="9"/>
  <c r="BA56" i="9" s="1"/>
  <c r="AY56" i="9"/>
  <c r="AX56" i="9"/>
  <c r="AQ110" i="9"/>
  <c r="AP110" i="9"/>
  <c r="AO110" i="9"/>
  <c r="AT110" i="9" s="1"/>
  <c r="AU110" i="9"/>
  <c r="AS110" i="9"/>
  <c r="AR110" i="9"/>
  <c r="AY215" i="9"/>
  <c r="AX215" i="9"/>
  <c r="AV215" i="9"/>
  <c r="BA215" i="9" s="1"/>
  <c r="AZ215" i="9"/>
  <c r="AW215" i="9"/>
  <c r="AY241" i="9"/>
  <c r="AZ241" i="9"/>
  <c r="AX241" i="9"/>
  <c r="AV241" i="9"/>
  <c r="BA241" i="9" s="1"/>
  <c r="AW241" i="9"/>
  <c r="AP109" i="9"/>
  <c r="AO109" i="9"/>
  <c r="AT109" i="9" s="1"/>
  <c r="AU109" i="9"/>
  <c r="AS109" i="9"/>
  <c r="AQ109" i="9"/>
  <c r="AR109" i="9"/>
  <c r="AV254" i="9"/>
  <c r="BA254" i="9" s="1"/>
  <c r="AW254" i="9"/>
  <c r="AZ254" i="9"/>
  <c r="AY254" i="9"/>
  <c r="AX254" i="9"/>
  <c r="AZ23" i="9"/>
  <c r="AY23" i="9"/>
  <c r="AX23" i="9"/>
  <c r="AW23" i="9"/>
  <c r="AV23" i="9"/>
  <c r="BA23" i="9" s="1"/>
  <c r="AO235" i="9"/>
  <c r="AT235" i="9" s="1"/>
  <c r="AS235" i="9"/>
  <c r="AU235" i="9"/>
  <c r="AQ235" i="9"/>
  <c r="AR235" i="9"/>
  <c r="AP235" i="9"/>
  <c r="AR212" i="9"/>
  <c r="AU212" i="9"/>
  <c r="AS212" i="9"/>
  <c r="AP212" i="9"/>
  <c r="AO212" i="9"/>
  <c r="AT212" i="9" s="1"/>
  <c r="AQ212" i="9"/>
  <c r="AQ244" i="9"/>
  <c r="AP244" i="9"/>
  <c r="AU244" i="9"/>
  <c r="AR244" i="9"/>
  <c r="AS244" i="9"/>
  <c r="AO244" i="9"/>
  <c r="AT244" i="9" s="1"/>
  <c r="AX89" i="9"/>
  <c r="AV89" i="9"/>
  <c r="BA89" i="9" s="1"/>
  <c r="AY89" i="9"/>
  <c r="AW89" i="9"/>
  <c r="AZ89" i="9"/>
  <c r="AS112" i="9"/>
  <c r="AR112" i="9"/>
  <c r="AQ112" i="9"/>
  <c r="AP112" i="9"/>
  <c r="AO112" i="9"/>
  <c r="AT112" i="9" s="1"/>
  <c r="AU112" i="9"/>
  <c r="AS74" i="9"/>
  <c r="AQ74" i="9"/>
  <c r="AU74" i="9"/>
  <c r="AR74" i="9"/>
  <c r="AP74" i="9"/>
  <c r="AO74" i="9"/>
  <c r="AT74" i="9" s="1"/>
  <c r="AZ75" i="9"/>
  <c r="AX75" i="9"/>
  <c r="AY75" i="9"/>
  <c r="AW75" i="9"/>
  <c r="AV75" i="9"/>
  <c r="BA75" i="9" s="1"/>
  <c r="AR55" i="9"/>
  <c r="AP55" i="9"/>
  <c r="AU55" i="9"/>
  <c r="AQ55" i="9"/>
  <c r="AO55" i="9"/>
  <c r="AT55" i="9" s="1"/>
  <c r="AS55" i="9"/>
  <c r="AP232" i="9"/>
  <c r="AO232" i="9"/>
  <c r="AT232" i="9" s="1"/>
  <c r="AU232" i="9"/>
  <c r="AS232" i="9"/>
  <c r="AQ232" i="9"/>
  <c r="AR232" i="9"/>
  <c r="AV126" i="9"/>
  <c r="BA126" i="9" s="1"/>
  <c r="AX126" i="9"/>
  <c r="AS189" i="9"/>
  <c r="AP189" i="9"/>
  <c r="AR189" i="9"/>
  <c r="AQ189" i="9"/>
  <c r="AO189" i="9"/>
  <c r="AT189" i="9" s="1"/>
  <c r="AU189" i="9"/>
  <c r="AP324" i="9"/>
  <c r="AO324" i="9"/>
  <c r="AT324" i="9" s="1"/>
  <c r="AR324" i="9"/>
  <c r="AU324" i="9"/>
  <c r="AS324" i="9"/>
  <c r="AQ324" i="9"/>
  <c r="AX29" i="9"/>
  <c r="AZ29" i="9"/>
  <c r="AW29" i="9"/>
  <c r="AO85" i="9"/>
  <c r="AT85" i="9" s="1"/>
  <c r="AS85" i="9"/>
  <c r="AR85" i="9"/>
  <c r="AQ85" i="9"/>
  <c r="AP85" i="9"/>
  <c r="AU85" i="9"/>
  <c r="AZ155" i="9"/>
  <c r="AY155" i="9"/>
  <c r="AX155" i="9"/>
  <c r="AV155" i="9"/>
  <c r="BA155" i="9" s="1"/>
  <c r="AW155" i="9"/>
  <c r="AO43" i="9"/>
  <c r="AT43" i="9" s="1"/>
  <c r="AP43" i="9"/>
  <c r="AU43" i="9"/>
  <c r="AS43" i="9"/>
  <c r="AR43" i="9"/>
  <c r="AQ43" i="9"/>
  <c r="AY257" i="9"/>
  <c r="AV257" i="9"/>
  <c r="BA257" i="9" s="1"/>
  <c r="AW257" i="9"/>
  <c r="AZ257" i="9"/>
  <c r="AX257" i="9"/>
  <c r="AQ45" i="9"/>
  <c r="AU45" i="9"/>
  <c r="AS45" i="9"/>
  <c r="AP45" i="9"/>
  <c r="AO45" i="9"/>
  <c r="AT45" i="9" s="1"/>
  <c r="AR45" i="9"/>
  <c r="AU42" i="9"/>
  <c r="AR42" i="9"/>
  <c r="AP42" i="9"/>
  <c r="AO42" i="9"/>
  <c r="AT42" i="9" s="1"/>
  <c r="AS42" i="9"/>
  <c r="AQ42" i="9"/>
  <c r="AY271" i="9"/>
  <c r="AX271" i="9"/>
  <c r="AV271" i="9"/>
  <c r="BA271" i="9" s="1"/>
  <c r="AZ271" i="9"/>
  <c r="AW271" i="9"/>
  <c r="AQ301" i="9"/>
  <c r="AP301" i="9"/>
  <c r="AU301" i="9"/>
  <c r="AO301" i="9"/>
  <c r="AT301" i="9" s="1"/>
  <c r="AS301" i="9"/>
  <c r="AR301" i="9"/>
  <c r="AW199" i="9"/>
  <c r="AZ199" i="9"/>
  <c r="AV199" i="9"/>
  <c r="BA199" i="9" s="1"/>
  <c r="AY199" i="9"/>
  <c r="AX199" i="9"/>
  <c r="AV91" i="9"/>
  <c r="BA91" i="9" s="1"/>
  <c r="AZ91" i="9"/>
  <c r="AX91" i="9"/>
  <c r="AY91" i="9"/>
  <c r="AW91" i="9"/>
  <c r="AS106" i="9"/>
  <c r="AU106" i="9"/>
  <c r="AP106" i="9"/>
  <c r="AO106" i="9"/>
  <c r="AT106" i="9" s="1"/>
  <c r="AR106" i="9"/>
  <c r="AQ106" i="9"/>
  <c r="AP51" i="9"/>
  <c r="AR51" i="9"/>
  <c r="AO51" i="9"/>
  <c r="AT51" i="9" s="1"/>
  <c r="AU51" i="9"/>
  <c r="AS51" i="9"/>
  <c r="AQ51" i="9"/>
  <c r="AS62" i="9"/>
  <c r="AP62" i="9"/>
  <c r="AR62" i="9"/>
  <c r="AQ62" i="9"/>
  <c r="AO62" i="9"/>
  <c r="AT62" i="9" s="1"/>
  <c r="AU62" i="9"/>
  <c r="AW304" i="9"/>
  <c r="AV304" i="9"/>
  <c r="BA304" i="9" s="1"/>
  <c r="AY304" i="9"/>
  <c r="AX304" i="9"/>
  <c r="AZ304" i="9"/>
  <c r="AR245" i="9"/>
  <c r="AU245" i="9"/>
  <c r="AS245" i="9"/>
  <c r="AP245" i="9"/>
  <c r="AO245" i="9"/>
  <c r="AT245" i="9" s="1"/>
  <c r="AQ245" i="9"/>
  <c r="AZ211" i="9"/>
  <c r="AX211" i="9"/>
  <c r="AY211" i="9"/>
  <c r="AW211" i="9"/>
  <c r="AV211" i="9"/>
  <c r="BA211" i="9" s="1"/>
  <c r="AY68" i="9"/>
  <c r="AZ68" i="9"/>
  <c r="AX68" i="9"/>
  <c r="AW68" i="9"/>
  <c r="AV68" i="9"/>
  <c r="BA68" i="9" s="1"/>
  <c r="AZ247" i="9"/>
  <c r="AV247" i="9"/>
  <c r="BA247" i="9" s="1"/>
  <c r="AY247" i="9"/>
  <c r="AX247" i="9"/>
  <c r="AW247" i="9"/>
  <c r="AZ3" i="9"/>
  <c r="AW3" i="9"/>
  <c r="AY3" i="9"/>
  <c r="AX3" i="9"/>
  <c r="AV3" i="9"/>
  <c r="BA3" i="9" s="1"/>
  <c r="AU203" i="9"/>
  <c r="AQ203" i="9"/>
  <c r="AO203" i="9"/>
  <c r="AT203" i="9" s="1"/>
  <c r="AS203" i="9"/>
  <c r="AR203" i="9"/>
  <c r="AP203" i="9"/>
  <c r="AW286" i="9"/>
  <c r="AV286" i="9"/>
  <c r="BA286" i="9" s="1"/>
  <c r="AZ286" i="9"/>
  <c r="AX286" i="9"/>
  <c r="AY286" i="9"/>
  <c r="AP281" i="9"/>
  <c r="AO281" i="9"/>
  <c r="AT281" i="9" s="1"/>
  <c r="AQ281" i="9"/>
  <c r="AU281" i="9"/>
  <c r="AR281" i="9"/>
  <c r="AS281" i="9"/>
  <c r="AW225" i="9"/>
  <c r="AZ225" i="9"/>
  <c r="AX225" i="9"/>
  <c r="AY225" i="9"/>
  <c r="AV225" i="9"/>
  <c r="BA225" i="9" s="1"/>
  <c r="AZ127" i="9"/>
  <c r="AY127" i="9"/>
  <c r="AV127" i="9"/>
  <c r="BA127" i="9" s="1"/>
  <c r="AW127" i="9"/>
  <c r="AX127" i="9"/>
  <c r="AZ259" i="9"/>
  <c r="AW259" i="9"/>
  <c r="AX259" i="9"/>
  <c r="AY259" i="9"/>
  <c r="AV259" i="9"/>
  <c r="BA259" i="9" s="1"/>
  <c r="AU18" i="9"/>
  <c r="AS18" i="9"/>
  <c r="AR18" i="9"/>
  <c r="AQ18" i="9"/>
  <c r="AP18" i="9"/>
  <c r="AO18" i="9"/>
  <c r="AT18" i="9" s="1"/>
  <c r="AX190" i="9"/>
  <c r="AU191" i="9"/>
  <c r="AQ191" i="9"/>
  <c r="AS191" i="9"/>
  <c r="AR191" i="9"/>
  <c r="AO191" i="9"/>
  <c r="AT191" i="9" s="1"/>
  <c r="AP191" i="9"/>
  <c r="AO308" i="9"/>
  <c r="AT308" i="9" s="1"/>
  <c r="AQ308" i="9"/>
  <c r="AU308" i="9"/>
  <c r="AR308" i="9"/>
  <c r="AS308" i="9"/>
  <c r="AP308" i="9"/>
  <c r="AZ79" i="9"/>
  <c r="AY79" i="9"/>
  <c r="AW79" i="9"/>
  <c r="AX79" i="9"/>
  <c r="AV79" i="9"/>
  <c r="BA79" i="9" s="1"/>
  <c r="AZ15" i="9"/>
  <c r="AY15" i="9"/>
  <c r="AX15" i="9"/>
  <c r="AW15" i="9"/>
  <c r="AV15" i="9"/>
  <c r="BA15" i="9" s="1"/>
  <c r="AZ103" i="9"/>
  <c r="AW103" i="9"/>
  <c r="AV103" i="9"/>
  <c r="BA103" i="9" s="1"/>
  <c r="AX103" i="9"/>
  <c r="AY103" i="9"/>
  <c r="AO133" i="9"/>
  <c r="AT133" i="9" s="1"/>
  <c r="AU133" i="9"/>
  <c r="AS133" i="9"/>
  <c r="AR133" i="9"/>
  <c r="AQ133" i="9"/>
  <c r="AP133" i="9"/>
  <c r="AU305" i="9"/>
  <c r="AR305" i="9"/>
  <c r="AQ305" i="9"/>
  <c r="AO305" i="9"/>
  <c r="AT305" i="9" s="1"/>
  <c r="AS305" i="9"/>
  <c r="AP305" i="9"/>
  <c r="AO291" i="9"/>
  <c r="AT291" i="9" s="1"/>
  <c r="AR291" i="9"/>
  <c r="AU291" i="9"/>
  <c r="AS291" i="9"/>
  <c r="AP291" i="9"/>
  <c r="AQ291" i="9"/>
  <c r="AW302" i="9"/>
  <c r="AV302" i="9"/>
  <c r="BA302" i="9" s="1"/>
  <c r="AY302" i="9"/>
  <c r="AZ302" i="9"/>
  <c r="AX302" i="9"/>
  <c r="AZ154" i="9"/>
  <c r="AX154" i="9"/>
  <c r="AW154" i="9"/>
  <c r="AV154" i="9"/>
  <c r="BA154" i="9" s="1"/>
  <c r="AY154" i="9"/>
  <c r="AU175" i="9"/>
  <c r="AO175" i="9"/>
  <c r="AT175" i="9" s="1"/>
  <c r="AS175" i="9"/>
  <c r="AR175" i="9"/>
  <c r="AQ175" i="9"/>
  <c r="AP175" i="9"/>
  <c r="AY144" i="9"/>
  <c r="AX144" i="9"/>
  <c r="AV144" i="9"/>
  <c r="BA144" i="9" s="1"/>
  <c r="AW144" i="9"/>
  <c r="AZ144" i="9"/>
  <c r="AO312" i="9"/>
  <c r="AT312" i="9" s="1"/>
  <c r="AR312" i="9"/>
  <c r="AQ312" i="9"/>
  <c r="AU312" i="9"/>
  <c r="AP312" i="9"/>
  <c r="AS312" i="9"/>
  <c r="AQ261" i="9"/>
  <c r="AU261" i="9"/>
  <c r="AR261" i="9"/>
  <c r="AP261" i="9"/>
  <c r="AS261" i="9"/>
  <c r="AO261" i="9"/>
  <c r="AT261" i="9" s="1"/>
  <c r="AX94" i="9"/>
  <c r="AW94" i="9"/>
  <c r="AY94" i="9"/>
  <c r="AV94" i="9"/>
  <c r="BA94" i="9" s="1"/>
  <c r="AZ94" i="9"/>
  <c r="AQ253" i="9"/>
  <c r="AS253" i="9"/>
  <c r="AR253" i="9"/>
  <c r="AP253" i="9"/>
  <c r="AO253" i="9"/>
  <c r="AT253" i="9" s="1"/>
  <c r="AU253" i="9"/>
  <c r="AW116" i="9"/>
  <c r="AV116" i="9"/>
  <c r="BA116" i="9" s="1"/>
  <c r="AZ116" i="9"/>
  <c r="AY116" i="9"/>
  <c r="AX116" i="9"/>
  <c r="AU268" i="9"/>
  <c r="AR268" i="9"/>
  <c r="AS268" i="9"/>
  <c r="AQ268" i="9"/>
  <c r="AP268" i="9"/>
  <c r="AO268" i="9"/>
  <c r="AT268" i="9" s="1"/>
  <c r="AR159" i="9"/>
  <c r="AP159" i="9"/>
  <c r="AO159" i="9"/>
  <c r="AT159" i="9" s="1"/>
  <c r="AU159" i="9"/>
  <c r="AS159" i="9"/>
  <c r="AQ159" i="9"/>
  <c r="AS26" i="9"/>
  <c r="AR26" i="9"/>
  <c r="AQ26" i="9"/>
  <c r="AP26" i="9"/>
  <c r="AO26" i="9"/>
  <c r="AT26" i="9" s="1"/>
  <c r="AU26" i="9"/>
  <c r="AV25" i="9"/>
  <c r="BA25" i="9" s="1"/>
  <c r="AZ25" i="9"/>
  <c r="AY25" i="9"/>
  <c r="AX25" i="9"/>
  <c r="AW25" i="9"/>
  <c r="AS31" i="9"/>
  <c r="AQ31" i="9"/>
  <c r="AP31" i="9"/>
  <c r="AU31" i="9"/>
  <c r="AR31" i="9"/>
  <c r="AO31" i="9"/>
  <c r="AT31" i="9" s="1"/>
  <c r="AU6" i="9"/>
  <c r="AS6" i="9"/>
  <c r="AR6" i="9"/>
  <c r="AQ6" i="9"/>
  <c r="AP6" i="9"/>
  <c r="AO6" i="9"/>
  <c r="AT6" i="9" s="1"/>
  <c r="AP134" i="9"/>
  <c r="AO134" i="9"/>
  <c r="AT134" i="9" s="1"/>
  <c r="AS134" i="9"/>
  <c r="AR134" i="9"/>
  <c r="AQ134" i="9"/>
  <c r="AU134" i="9"/>
  <c r="AX314" i="9"/>
  <c r="AW314" i="9"/>
  <c r="AY314" i="9"/>
  <c r="AZ314" i="9"/>
  <c r="AV314" i="9"/>
  <c r="BA314" i="9" s="1"/>
  <c r="AX178" i="9"/>
  <c r="AY178" i="9"/>
  <c r="AZ178" i="9"/>
  <c r="AW178" i="9"/>
  <c r="AV178" i="9"/>
  <c r="BA178" i="9" s="1"/>
  <c r="AU283" i="9"/>
  <c r="AQ283" i="9"/>
  <c r="AR283" i="9"/>
  <c r="AS283" i="9"/>
  <c r="AP283" i="9"/>
  <c r="AO283" i="9"/>
  <c r="AT283" i="9" s="1"/>
  <c r="AV71" i="9"/>
  <c r="BA71" i="9" s="1"/>
  <c r="AZ71" i="9"/>
  <c r="AY71" i="9"/>
  <c r="AX71" i="9"/>
  <c r="AW71" i="9"/>
  <c r="AV147" i="9"/>
  <c r="BA147" i="9" s="1"/>
  <c r="AX147" i="9"/>
  <c r="AZ147" i="9"/>
  <c r="AW147" i="9"/>
  <c r="AY147" i="9"/>
  <c r="AV41" i="9"/>
  <c r="BA41" i="9" s="1"/>
  <c r="AY41" i="9"/>
  <c r="AW41" i="9"/>
  <c r="AX41" i="9"/>
  <c r="AZ41" i="9"/>
  <c r="AX166" i="9"/>
  <c r="AZ166" i="9"/>
  <c r="AW166" i="9"/>
  <c r="AV166" i="9"/>
  <c r="BA166" i="9" s="1"/>
  <c r="AY166" i="9"/>
  <c r="AO33" i="9"/>
  <c r="AT33" i="9" s="1"/>
  <c r="AU33" i="9"/>
  <c r="AS33" i="9"/>
  <c r="AR33" i="9"/>
  <c r="AQ33" i="9"/>
  <c r="AP33" i="9"/>
  <c r="AU248" i="9"/>
  <c r="AQ248" i="9"/>
  <c r="AR248" i="9"/>
  <c r="AP248" i="9"/>
  <c r="AS248" i="9"/>
  <c r="AO248" i="9"/>
  <c r="AT248" i="9" s="1"/>
  <c r="AV265" i="9"/>
  <c r="BA265" i="9" s="1"/>
  <c r="AZ265" i="9"/>
  <c r="AY265" i="9"/>
  <c r="AW265" i="9"/>
  <c r="AX265" i="9"/>
  <c r="AY34" i="9"/>
  <c r="AZ34" i="9"/>
  <c r="AX34" i="9"/>
  <c r="AW34" i="9"/>
  <c r="AV34" i="9"/>
  <c r="BA34" i="9" s="1"/>
  <c r="AO296" i="9"/>
  <c r="AT296" i="9" s="1"/>
  <c r="AS296" i="9"/>
  <c r="AQ296" i="9"/>
  <c r="AP296" i="9"/>
  <c r="AU296" i="9"/>
  <c r="AR296" i="9"/>
  <c r="AX161" i="9"/>
  <c r="AV161" i="9"/>
  <c r="BA161" i="9" s="1"/>
  <c r="AZ161" i="9"/>
  <c r="AW161" i="9"/>
  <c r="AY161" i="9"/>
  <c r="AQ99" i="9"/>
  <c r="AP99" i="9"/>
  <c r="AU99" i="9"/>
  <c r="AS99" i="9"/>
  <c r="AR99" i="9"/>
  <c r="AO99" i="9"/>
  <c r="AT99" i="9" s="1"/>
  <c r="AU92" i="9"/>
  <c r="AO92" i="9"/>
  <c r="AT92" i="9" s="1"/>
  <c r="AS92" i="9"/>
  <c r="AQ92" i="9"/>
  <c r="AP92" i="9"/>
  <c r="AR92" i="9"/>
  <c r="AQ294" i="9"/>
  <c r="AR294" i="9"/>
  <c r="AP294" i="9"/>
  <c r="AO294" i="9"/>
  <c r="AT294" i="9" s="1"/>
  <c r="AU294" i="9"/>
  <c r="AS294" i="9"/>
  <c r="AY146" i="9"/>
  <c r="AZ146" i="9"/>
  <c r="AX146" i="9"/>
  <c r="AW146" i="9"/>
  <c r="AV146" i="9"/>
  <c r="BA146" i="9" s="1"/>
  <c r="AW16" i="9"/>
  <c r="AV325" i="9"/>
  <c r="BA325" i="9" s="1"/>
  <c r="AZ325" i="9"/>
  <c r="AW325" i="9"/>
  <c r="AX325" i="9"/>
  <c r="AY325" i="9"/>
  <c r="AW81" i="9"/>
  <c r="AV81" i="9"/>
  <c r="BA81" i="9" s="1"/>
  <c r="AZ81" i="9"/>
  <c r="AX81" i="9"/>
  <c r="AY81" i="9"/>
  <c r="AQ171" i="9"/>
  <c r="AP171" i="9"/>
  <c r="AO171" i="9"/>
  <c r="AT171" i="9" s="1"/>
  <c r="AR171" i="9"/>
  <c r="AU171" i="9"/>
  <c r="AS171" i="9"/>
  <c r="AP186" i="9"/>
  <c r="AR186" i="9"/>
  <c r="AU186" i="9"/>
  <c r="AS186" i="9"/>
  <c r="AQ186" i="9"/>
  <c r="AO186" i="9"/>
  <c r="AT186" i="9" s="1"/>
  <c r="AW316" i="9"/>
  <c r="AY316" i="9"/>
  <c r="AZ316" i="9"/>
  <c r="AV316" i="9"/>
  <c r="BA316" i="9" s="1"/>
  <c r="AX316" i="9"/>
  <c r="AZ77" i="9"/>
  <c r="AV77" i="9"/>
  <c r="BA77" i="9" s="1"/>
  <c r="AY77" i="9"/>
  <c r="AX77" i="9"/>
  <c r="AW77" i="9"/>
  <c r="AQ168" i="9"/>
  <c r="AO168" i="9"/>
  <c r="AT168" i="9" s="1"/>
  <c r="AU168" i="9"/>
  <c r="AS168" i="9"/>
  <c r="AP168" i="9"/>
  <c r="AR168" i="9"/>
  <c r="AP222" i="9"/>
  <c r="AO222" i="9"/>
  <c r="AT222" i="9" s="1"/>
  <c r="AS222" i="9"/>
  <c r="AQ222" i="9"/>
  <c r="AU222" i="9"/>
  <c r="AR222" i="9"/>
  <c r="AV66" i="9"/>
  <c r="BA66" i="9" s="1"/>
  <c r="AZ66" i="9"/>
  <c r="AY66" i="9"/>
  <c r="AX66" i="9"/>
  <c r="AW66" i="9"/>
  <c r="AO30" i="9"/>
  <c r="AT30" i="9" s="1"/>
  <c r="AU30" i="9"/>
  <c r="AP30" i="9"/>
  <c r="AS30" i="9"/>
  <c r="AR30" i="9"/>
  <c r="AQ30" i="9"/>
  <c r="AQ267" i="9"/>
  <c r="AU267" i="9"/>
  <c r="AS267" i="9"/>
  <c r="AP267" i="9"/>
  <c r="AR267" i="9"/>
  <c r="AO267" i="9"/>
  <c r="AT267" i="9" s="1"/>
  <c r="AW181" i="9"/>
  <c r="AV181" i="9"/>
  <c r="BA181" i="9" s="1"/>
  <c r="AY181" i="9"/>
  <c r="AX181" i="9"/>
  <c r="AZ181" i="9"/>
  <c r="AU70" i="9"/>
  <c r="AS70" i="9"/>
  <c r="AO70" i="9"/>
  <c r="AT70" i="9" s="1"/>
  <c r="AR70" i="9"/>
  <c r="AQ70" i="9"/>
  <c r="AP70" i="9"/>
  <c r="AW239" i="9"/>
  <c r="AZ239" i="9"/>
  <c r="AY239" i="9"/>
  <c r="AV239" i="9"/>
  <c r="BA239" i="9" s="1"/>
  <c r="AX239" i="9"/>
  <c r="AS374" i="1"/>
  <c r="AR374" i="1"/>
  <c r="AQ374" i="1"/>
  <c r="AP374" i="1"/>
  <c r="AO374" i="1"/>
  <c r="AT374" i="1" s="1"/>
  <c r="AX164" i="9" l="1"/>
  <c r="AY164" i="9"/>
  <c r="AW164" i="9"/>
  <c r="AZ329" i="9"/>
  <c r="AY329" i="9"/>
  <c r="AV329" i="9"/>
  <c r="BA329" i="9" s="1"/>
  <c r="AX174" i="9"/>
  <c r="AZ190" i="9"/>
  <c r="AY190" i="9"/>
  <c r="AV190" i="9"/>
  <c r="BA190" i="9" s="1"/>
  <c r="AY327" i="9"/>
  <c r="AX327" i="9"/>
  <c r="AW311" i="9"/>
  <c r="AY14" i="9"/>
  <c r="AW102" i="9"/>
  <c r="AV218" i="9"/>
  <c r="BA218" i="9" s="1"/>
  <c r="AW322" i="9"/>
  <c r="AV29" i="9"/>
  <c r="BA29" i="9" s="1"/>
  <c r="AW126" i="9"/>
  <c r="AY126" i="9"/>
  <c r="AX76" i="9"/>
  <c r="AY311" i="9"/>
  <c r="AZ76" i="9"/>
  <c r="AV122" i="9"/>
  <c r="BA122" i="9" s="1"/>
  <c r="AV76" i="9"/>
  <c r="BA76" i="9" s="1"/>
  <c r="AZ311" i="9"/>
  <c r="AZ14" i="9"/>
  <c r="AV16" i="9"/>
  <c r="BA16" i="9" s="1"/>
  <c r="AX311" i="9"/>
  <c r="AW185" i="9"/>
  <c r="AW17" i="9"/>
  <c r="AZ111" i="9"/>
  <c r="AX17" i="9"/>
  <c r="AX173" i="9"/>
  <c r="AW173" i="9"/>
  <c r="AY173" i="9"/>
  <c r="AV173" i="9"/>
  <c r="BA173" i="9" s="1"/>
  <c r="AZ173" i="9"/>
  <c r="AY17" i="9"/>
  <c r="AV327" i="9"/>
  <c r="BA327" i="9" s="1"/>
  <c r="AW327" i="9"/>
  <c r="AW14" i="9"/>
  <c r="AV111" i="9"/>
  <c r="BA111" i="9" s="1"/>
  <c r="AY111" i="9"/>
  <c r="AY218" i="9"/>
  <c r="AX14" i="9"/>
  <c r="AZ122" i="9"/>
  <c r="AV322" i="9"/>
  <c r="BA322" i="9" s="1"/>
  <c r="AX122" i="9"/>
  <c r="AY122" i="9"/>
  <c r="AY202" i="9"/>
  <c r="AV202" i="9"/>
  <c r="BA202" i="9" s="1"/>
  <c r="AZ202" i="9"/>
  <c r="AW202" i="9"/>
  <c r="AV17" i="9"/>
  <c r="BA17" i="9" s="1"/>
  <c r="AW111" i="9"/>
  <c r="AZ102" i="9"/>
  <c r="AX290" i="9"/>
  <c r="AW290" i="9"/>
  <c r="AZ290" i="9"/>
  <c r="AV290" i="9"/>
  <c r="BA290" i="9" s="1"/>
  <c r="AY290" i="9"/>
  <c r="AX16" i="9"/>
  <c r="AY40" i="9"/>
  <c r="AX40" i="9"/>
  <c r="AW40" i="9"/>
  <c r="AV40" i="9"/>
  <c r="BA40" i="9" s="1"/>
  <c r="AZ40" i="9"/>
  <c r="AY16" i="9"/>
  <c r="AV102" i="9"/>
  <c r="BA102" i="9" s="1"/>
  <c r="AY102" i="9"/>
  <c r="AY124" i="9"/>
  <c r="AZ124" i="9"/>
  <c r="AX210" i="9"/>
  <c r="AW124" i="9"/>
  <c r="AW59" i="9"/>
  <c r="AY152" i="9"/>
  <c r="AW210" i="9"/>
  <c r="AX59" i="9"/>
  <c r="AX185" i="9"/>
  <c r="AY214" i="9"/>
  <c r="AV185" i="9"/>
  <c r="BA185" i="9" s="1"/>
  <c r="AW152" i="9"/>
  <c r="AX214" i="9"/>
  <c r="AZ59" i="9"/>
  <c r="AV152" i="9"/>
  <c r="BA152" i="9" s="1"/>
  <c r="AZ218" i="9"/>
  <c r="AZ210" i="9"/>
  <c r="AV59" i="9"/>
  <c r="BA59" i="9" s="1"/>
  <c r="AX322" i="9"/>
  <c r="AV124" i="9"/>
  <c r="BA124" i="9" s="1"/>
  <c r="AY210" i="9"/>
  <c r="AW214" i="9"/>
  <c r="AX152" i="9"/>
  <c r="AW218" i="9"/>
  <c r="AY322" i="9"/>
  <c r="AY185" i="9"/>
  <c r="AV214" i="9"/>
  <c r="BA214" i="9" s="1"/>
  <c r="AY293" i="9"/>
  <c r="AV293" i="9"/>
  <c r="BA293" i="9" s="1"/>
  <c r="AW293" i="9"/>
  <c r="AZ293" i="9"/>
  <c r="AX293" i="9"/>
  <c r="AZ184" i="9"/>
  <c r="AY184" i="9"/>
  <c r="AW184" i="9"/>
  <c r="AV184" i="9"/>
  <c r="BA184" i="9" s="1"/>
  <c r="AX184" i="9"/>
  <c r="AZ158" i="9"/>
  <c r="AW158" i="9"/>
  <c r="AX100" i="9"/>
  <c r="AZ100" i="9"/>
  <c r="AV72" i="9"/>
  <c r="BA72" i="9" s="1"/>
  <c r="AY72" i="9"/>
  <c r="AX72" i="9"/>
  <c r="AW72" i="9"/>
  <c r="AZ72" i="9"/>
  <c r="AW100" i="9"/>
  <c r="AV276" i="9"/>
  <c r="BA276" i="9" s="1"/>
  <c r="AX276" i="9"/>
  <c r="AZ276" i="9"/>
  <c r="AY276" i="9"/>
  <c r="AW276" i="9"/>
  <c r="AY100" i="9"/>
  <c r="AX249" i="9"/>
  <c r="AW249" i="9"/>
  <c r="AV249" i="9"/>
  <c r="BA249" i="9" s="1"/>
  <c r="AZ249" i="9"/>
  <c r="AY249" i="9"/>
  <c r="AV158" i="9"/>
  <c r="BA158" i="9" s="1"/>
  <c r="AW60" i="9"/>
  <c r="AZ60" i="9"/>
  <c r="AV60" i="9"/>
  <c r="BA60" i="9" s="1"/>
  <c r="AX60" i="9"/>
  <c r="AY60" i="9"/>
  <c r="AZ121" i="9"/>
  <c r="AY121" i="9"/>
  <c r="AX121" i="9"/>
  <c r="AW121" i="9"/>
  <c r="AV121" i="9"/>
  <c r="BA121" i="9" s="1"/>
  <c r="AX158" i="9"/>
  <c r="AX182" i="9"/>
  <c r="AW182" i="9"/>
  <c r="AZ182" i="9"/>
  <c r="AY182" i="9"/>
  <c r="AV182" i="9"/>
  <c r="BA182" i="9" s="1"/>
  <c r="AX8" i="9"/>
  <c r="AW8" i="9"/>
  <c r="AV8" i="9"/>
  <c r="BA8" i="9" s="1"/>
  <c r="AY8" i="9"/>
  <c r="AZ8" i="9"/>
  <c r="AX277" i="9"/>
  <c r="AV277" i="9"/>
  <c r="BA277" i="9" s="1"/>
  <c r="AY277" i="9"/>
  <c r="AZ277" i="9"/>
  <c r="AW277" i="9"/>
  <c r="AX27" i="9"/>
  <c r="AZ27" i="9"/>
  <c r="AY27" i="9"/>
  <c r="AW27" i="9"/>
  <c r="AV27" i="9"/>
  <c r="BA27" i="9" s="1"/>
  <c r="AY58" i="9"/>
  <c r="AV58" i="9"/>
  <c r="BA58" i="9" s="1"/>
  <c r="AZ58" i="9"/>
  <c r="AX58" i="9"/>
  <c r="AW58" i="9"/>
  <c r="AY107" i="9"/>
  <c r="AZ107" i="9"/>
  <c r="AX107" i="9"/>
  <c r="AW107" i="9"/>
  <c r="AV107" i="9"/>
  <c r="BA107" i="9" s="1"/>
  <c r="AY240" i="9"/>
  <c r="AW240" i="9"/>
  <c r="AX240" i="9"/>
  <c r="AV240" i="9"/>
  <c r="BA240" i="9" s="1"/>
  <c r="AZ240" i="9"/>
  <c r="AZ289" i="9"/>
  <c r="AX289" i="9"/>
  <c r="AV289" i="9"/>
  <c r="BA289" i="9" s="1"/>
  <c r="AY289" i="9"/>
  <c r="AW289" i="9"/>
  <c r="AY160" i="9"/>
  <c r="AW160" i="9"/>
  <c r="AX160" i="9"/>
  <c r="AZ160" i="9"/>
  <c r="AV160" i="9"/>
  <c r="BA160" i="9" s="1"/>
  <c r="AY165" i="9"/>
  <c r="AX165" i="9"/>
  <c r="AW165" i="9"/>
  <c r="AV165" i="9"/>
  <c r="BA165" i="9" s="1"/>
  <c r="AZ165" i="9"/>
  <c r="AV287" i="9"/>
  <c r="BA287" i="9" s="1"/>
  <c r="AY287" i="9"/>
  <c r="AZ287" i="9"/>
  <c r="AW287" i="9"/>
  <c r="AX287" i="9"/>
  <c r="AW258" i="9"/>
  <c r="AV258" i="9"/>
  <c r="BA258" i="9" s="1"/>
  <c r="AX258" i="9"/>
  <c r="AY258" i="9"/>
  <c r="AZ258" i="9"/>
  <c r="AX64" i="9"/>
  <c r="AY64" i="9"/>
  <c r="AW64" i="9"/>
  <c r="AV64" i="9"/>
  <c r="BA64" i="9" s="1"/>
  <c r="AZ64" i="9"/>
  <c r="AX19" i="9"/>
  <c r="AZ19" i="9"/>
  <c r="AY19" i="9"/>
  <c r="AW19" i="9"/>
  <c r="AV19" i="9"/>
  <c r="BA19" i="9" s="1"/>
  <c r="AW177" i="9"/>
  <c r="AY177" i="9"/>
  <c r="AX177" i="9"/>
  <c r="AZ177" i="9"/>
  <c r="AV177" i="9"/>
  <c r="BA177" i="9" s="1"/>
  <c r="AY86" i="9"/>
  <c r="AV86" i="9"/>
  <c r="BA86" i="9" s="1"/>
  <c r="AZ86" i="9"/>
  <c r="AX86" i="9"/>
  <c r="AW86" i="9"/>
  <c r="AY114" i="9"/>
  <c r="AX114" i="9"/>
  <c r="AZ114" i="9"/>
  <c r="AW114" i="9"/>
  <c r="AV114" i="9"/>
  <c r="BA114" i="9" s="1"/>
  <c r="AX151" i="9"/>
  <c r="AW151" i="9"/>
  <c r="AZ151" i="9"/>
  <c r="AY151" i="9"/>
  <c r="AV151" i="9"/>
  <c r="BA151" i="9" s="1"/>
  <c r="AZ275" i="9"/>
  <c r="AY275" i="9"/>
  <c r="AX275" i="9"/>
  <c r="AV275" i="9"/>
  <c r="BA275" i="9" s="1"/>
  <c r="AW275" i="9"/>
  <c r="AY195" i="9"/>
  <c r="AW195" i="9"/>
  <c r="AV195" i="9"/>
  <c r="BA195" i="9" s="1"/>
  <c r="AZ195" i="9"/>
  <c r="AX195" i="9"/>
  <c r="AY252" i="9"/>
  <c r="AV252" i="9"/>
  <c r="BA252" i="9" s="1"/>
  <c r="AZ252" i="9"/>
  <c r="AW252" i="9"/>
  <c r="AX252" i="9"/>
  <c r="AX95" i="9"/>
  <c r="AV95" i="9"/>
  <c r="BA95" i="9" s="1"/>
  <c r="AY95" i="9"/>
  <c r="AZ95" i="9"/>
  <c r="AW95" i="9"/>
  <c r="AZ223" i="9"/>
  <c r="AV223" i="9"/>
  <c r="BA223" i="9" s="1"/>
  <c r="AX223" i="9"/>
  <c r="AY223" i="9"/>
  <c r="AW223" i="9"/>
  <c r="AX69" i="9"/>
  <c r="AZ69" i="9"/>
  <c r="AY69" i="9"/>
  <c r="AV69" i="9"/>
  <c r="BA69" i="9" s="1"/>
  <c r="AW69" i="9"/>
  <c r="AX157" i="9"/>
  <c r="AV157" i="9"/>
  <c r="BA157" i="9" s="1"/>
  <c r="AW157" i="9"/>
  <c r="AZ157" i="9"/>
  <c r="AY157" i="9"/>
  <c r="AX11" i="9"/>
  <c r="AV11" i="9"/>
  <c r="BA11" i="9" s="1"/>
  <c r="AW11" i="9"/>
  <c r="AZ11" i="9"/>
  <c r="AY11" i="9"/>
  <c r="AV246" i="9"/>
  <c r="BA246" i="9" s="1"/>
  <c r="AX37" i="9"/>
  <c r="AZ37" i="9"/>
  <c r="AW37" i="9"/>
  <c r="AV37" i="9"/>
  <c r="BA37" i="9" s="1"/>
  <c r="AY37" i="9"/>
  <c r="AY246" i="9"/>
  <c r="AV148" i="9"/>
  <c r="BA148" i="9" s="1"/>
  <c r="AX148" i="9"/>
  <c r="AW148" i="9"/>
  <c r="AY148" i="9"/>
  <c r="AZ148" i="9"/>
  <c r="AZ246" i="9"/>
  <c r="AV104" i="9"/>
  <c r="BA104" i="9" s="1"/>
  <c r="AZ104" i="9"/>
  <c r="AX104" i="9"/>
  <c r="AY104" i="9"/>
  <c r="AW104" i="9"/>
  <c r="AX246" i="9"/>
  <c r="AV295" i="9"/>
  <c r="BA295" i="9" s="1"/>
  <c r="AZ295" i="9"/>
  <c r="AX295" i="9"/>
  <c r="AW295" i="9"/>
  <c r="AY295" i="9"/>
  <c r="AW140" i="9"/>
  <c r="AV140" i="9"/>
  <c r="BA140" i="9" s="1"/>
  <c r="AY140" i="9"/>
  <c r="AZ140" i="9"/>
  <c r="AX140" i="9"/>
  <c r="AV167" i="9"/>
  <c r="BA167" i="9" s="1"/>
  <c r="AZ167" i="9"/>
  <c r="AY167" i="9"/>
  <c r="AW167" i="9"/>
  <c r="AX167" i="9"/>
  <c r="AY74" i="9"/>
  <c r="AW74" i="9"/>
  <c r="AX74" i="9"/>
  <c r="AV74" i="9"/>
  <c r="BA74" i="9" s="1"/>
  <c r="AZ74" i="9"/>
  <c r="AV212" i="9"/>
  <c r="BA212" i="9" s="1"/>
  <c r="AY212" i="9"/>
  <c r="AW212" i="9"/>
  <c r="AX212" i="9"/>
  <c r="AZ212" i="9"/>
  <c r="AX310" i="9"/>
  <c r="AW310" i="9"/>
  <c r="AZ310" i="9"/>
  <c r="AY310" i="9"/>
  <c r="AV310" i="9"/>
  <c r="BA310" i="9" s="1"/>
  <c r="AV266" i="9"/>
  <c r="BA266" i="9" s="1"/>
  <c r="AZ266" i="9"/>
  <c r="AW266" i="9"/>
  <c r="AY266" i="9"/>
  <c r="AX266" i="9"/>
  <c r="AY303" i="9"/>
  <c r="AZ303" i="9"/>
  <c r="AX303" i="9"/>
  <c r="AW303" i="9"/>
  <c r="AV303" i="9"/>
  <c r="BA303" i="9" s="1"/>
  <c r="AZ63" i="9"/>
  <c r="AX63" i="9"/>
  <c r="AW63" i="9"/>
  <c r="AV63" i="9"/>
  <c r="BA63" i="9" s="1"/>
  <c r="AY63" i="9"/>
  <c r="AX313" i="9"/>
  <c r="AY313" i="9"/>
  <c r="AW313" i="9"/>
  <c r="AV313" i="9"/>
  <c r="BA313" i="9" s="1"/>
  <c r="AZ313" i="9"/>
  <c r="AY288" i="9"/>
  <c r="AZ288" i="9"/>
  <c r="AX288" i="9"/>
  <c r="AV288" i="9"/>
  <c r="BA288" i="9" s="1"/>
  <c r="AW288" i="9"/>
  <c r="AV279" i="9"/>
  <c r="BA279" i="9" s="1"/>
  <c r="AZ279" i="9"/>
  <c r="AY279" i="9"/>
  <c r="AW279" i="9"/>
  <c r="AX279" i="9"/>
  <c r="AW93" i="9"/>
  <c r="AV93" i="9"/>
  <c r="BA93" i="9" s="1"/>
  <c r="AX93" i="9"/>
  <c r="AY93" i="9"/>
  <c r="AZ93" i="9"/>
  <c r="AZ132" i="9"/>
  <c r="AY132" i="9"/>
  <c r="AW132" i="9"/>
  <c r="AX132" i="9"/>
  <c r="AV132" i="9"/>
  <c r="BA132" i="9" s="1"/>
  <c r="AZ96" i="9"/>
  <c r="AY96" i="9"/>
  <c r="AX96" i="9"/>
  <c r="AW96" i="9"/>
  <c r="AV96" i="9"/>
  <c r="BA96" i="9" s="1"/>
  <c r="AW153" i="9"/>
  <c r="AZ153" i="9"/>
  <c r="AY153" i="9"/>
  <c r="AV153" i="9"/>
  <c r="BA153" i="9" s="1"/>
  <c r="AX153" i="9"/>
  <c r="AX188" i="9"/>
  <c r="AW188" i="9"/>
  <c r="AZ188" i="9"/>
  <c r="AY188" i="9"/>
  <c r="AV188" i="9"/>
  <c r="BA188" i="9" s="1"/>
  <c r="AZ55" i="9"/>
  <c r="AW55" i="9"/>
  <c r="AV55" i="9"/>
  <c r="BA55" i="9" s="1"/>
  <c r="AY55" i="9"/>
  <c r="AX55" i="9"/>
  <c r="AZ84" i="9"/>
  <c r="AY84" i="9"/>
  <c r="AX84" i="9"/>
  <c r="AW84" i="9"/>
  <c r="AV84" i="9"/>
  <c r="BA84" i="9" s="1"/>
  <c r="AW292" i="9"/>
  <c r="AZ292" i="9"/>
  <c r="AY292" i="9"/>
  <c r="AX292" i="9"/>
  <c r="AV292" i="9"/>
  <c r="BA292" i="9" s="1"/>
  <c r="AY44" i="9"/>
  <c r="AW44" i="9"/>
  <c r="AZ44" i="9"/>
  <c r="AV44" i="9"/>
  <c r="BA44" i="9" s="1"/>
  <c r="AX44" i="9"/>
  <c r="AZ226" i="9"/>
  <c r="AV226" i="9"/>
  <c r="BA226" i="9" s="1"/>
  <c r="AY226" i="9"/>
  <c r="AX226" i="9"/>
  <c r="AW226" i="9"/>
  <c r="AV242" i="9"/>
  <c r="BA242" i="9" s="1"/>
  <c r="AZ242" i="9"/>
  <c r="AW242" i="9"/>
  <c r="AX242" i="9"/>
  <c r="AY242" i="9"/>
  <c r="AV159" i="9"/>
  <c r="BA159" i="9" s="1"/>
  <c r="AZ159" i="9"/>
  <c r="AX159" i="9"/>
  <c r="AW159" i="9"/>
  <c r="AY159" i="9"/>
  <c r="AY203" i="9"/>
  <c r="AX203" i="9"/>
  <c r="AV203" i="9"/>
  <c r="BA203" i="9" s="1"/>
  <c r="AW203" i="9"/>
  <c r="AZ203" i="9"/>
  <c r="AW30" i="9"/>
  <c r="AZ30" i="9"/>
  <c r="AY30" i="9"/>
  <c r="AX30" i="9"/>
  <c r="AV30" i="9"/>
  <c r="BA30" i="9" s="1"/>
  <c r="AZ33" i="9"/>
  <c r="AY33" i="9"/>
  <c r="AX33" i="9"/>
  <c r="AW33" i="9"/>
  <c r="AV33" i="9"/>
  <c r="BA33" i="9" s="1"/>
  <c r="AZ253" i="9"/>
  <c r="AY253" i="9"/>
  <c r="AV253" i="9"/>
  <c r="BA253" i="9" s="1"/>
  <c r="AX253" i="9"/>
  <c r="AW253" i="9"/>
  <c r="AZ133" i="9"/>
  <c r="AX133" i="9"/>
  <c r="AY133" i="9"/>
  <c r="AV133" i="9"/>
  <c r="BA133" i="9" s="1"/>
  <c r="AW133" i="9"/>
  <c r="AX245" i="9"/>
  <c r="AW245" i="9"/>
  <c r="AZ245" i="9"/>
  <c r="AY245" i="9"/>
  <c r="AV245" i="9"/>
  <c r="BA245" i="9" s="1"/>
  <c r="AY301" i="9"/>
  <c r="AZ301" i="9"/>
  <c r="AX301" i="9"/>
  <c r="AW301" i="9"/>
  <c r="AV301" i="9"/>
  <c r="BA301" i="9" s="1"/>
  <c r="AZ85" i="9"/>
  <c r="AY85" i="9"/>
  <c r="AW85" i="9"/>
  <c r="AX85" i="9"/>
  <c r="AV85" i="9"/>
  <c r="BA85" i="9" s="1"/>
  <c r="AY169" i="9"/>
  <c r="AX169" i="9"/>
  <c r="AW169" i="9"/>
  <c r="AV169" i="9"/>
  <c r="BA169" i="9" s="1"/>
  <c r="AZ169" i="9"/>
  <c r="AV176" i="9"/>
  <c r="BA176" i="9" s="1"/>
  <c r="AZ176" i="9"/>
  <c r="AW176" i="9"/>
  <c r="AY176" i="9"/>
  <c r="AX176" i="9"/>
  <c r="AZ208" i="9"/>
  <c r="AV208" i="9"/>
  <c r="BA208" i="9" s="1"/>
  <c r="AY208" i="9"/>
  <c r="AX208" i="9"/>
  <c r="AW208" i="9"/>
  <c r="AV200" i="9"/>
  <c r="BA200" i="9" s="1"/>
  <c r="AZ200" i="9"/>
  <c r="AY200" i="9"/>
  <c r="AW200" i="9"/>
  <c r="AX200" i="9"/>
  <c r="AX284" i="9"/>
  <c r="AY284" i="9"/>
  <c r="AZ284" i="9"/>
  <c r="AV284" i="9"/>
  <c r="BA284" i="9" s="1"/>
  <c r="AW284" i="9"/>
  <c r="AZ298" i="9"/>
  <c r="AV298" i="9"/>
  <c r="BA298" i="9" s="1"/>
  <c r="AY298" i="9"/>
  <c r="AX298" i="9"/>
  <c r="AW298" i="9"/>
  <c r="AZ163" i="9"/>
  <c r="AX163" i="9"/>
  <c r="AY163" i="9"/>
  <c r="AW163" i="9"/>
  <c r="AV163" i="9"/>
  <c r="BA163" i="9" s="1"/>
  <c r="AW78" i="9"/>
  <c r="AV78" i="9"/>
  <c r="BA78" i="9" s="1"/>
  <c r="AY78" i="9"/>
  <c r="AX78" i="9"/>
  <c r="AZ78" i="9"/>
  <c r="AZ145" i="9"/>
  <c r="AY145" i="9"/>
  <c r="AW145" i="9"/>
  <c r="AX145" i="9"/>
  <c r="AV145" i="9"/>
  <c r="BA145" i="9" s="1"/>
  <c r="AV192" i="9"/>
  <c r="BA192" i="9" s="1"/>
  <c r="AZ192" i="9"/>
  <c r="AY192" i="9"/>
  <c r="AX192" i="9"/>
  <c r="AW192" i="9"/>
  <c r="AY175" i="9"/>
  <c r="AW175" i="9"/>
  <c r="AZ175" i="9"/>
  <c r="AX175" i="9"/>
  <c r="AV175" i="9"/>
  <c r="BA175" i="9" s="1"/>
  <c r="AX281" i="9"/>
  <c r="AY281" i="9"/>
  <c r="AZ281" i="9"/>
  <c r="AW281" i="9"/>
  <c r="AV281" i="9"/>
  <c r="BA281" i="9" s="1"/>
  <c r="AX251" i="9"/>
  <c r="AZ251" i="9"/>
  <c r="AW251" i="9"/>
  <c r="AV251" i="9"/>
  <c r="BA251" i="9" s="1"/>
  <c r="AY251" i="9"/>
  <c r="AV291" i="9"/>
  <c r="BA291" i="9" s="1"/>
  <c r="AX291" i="9"/>
  <c r="AY291" i="9"/>
  <c r="AW291" i="9"/>
  <c r="AZ291" i="9"/>
  <c r="AZ186" i="9"/>
  <c r="AY186" i="9"/>
  <c r="AV186" i="9"/>
  <c r="BA186" i="9" s="1"/>
  <c r="AX186" i="9"/>
  <c r="AW186" i="9"/>
  <c r="AV6" i="9"/>
  <c r="BA6" i="9" s="1"/>
  <c r="AW6" i="9"/>
  <c r="AZ6" i="9"/>
  <c r="AY6" i="9"/>
  <c r="AX6" i="9"/>
  <c r="AY26" i="9"/>
  <c r="AZ26" i="9"/>
  <c r="AX26" i="9"/>
  <c r="AW26" i="9"/>
  <c r="AV26" i="9"/>
  <c r="BA26" i="9" s="1"/>
  <c r="AW42" i="9"/>
  <c r="AZ42" i="9"/>
  <c r="AY42" i="9"/>
  <c r="AX42" i="9"/>
  <c r="AV42" i="9"/>
  <c r="BA42" i="9" s="1"/>
  <c r="AZ324" i="9"/>
  <c r="AW324" i="9"/>
  <c r="AX324" i="9"/>
  <c r="AV324" i="9"/>
  <c r="BA324" i="9" s="1"/>
  <c r="AY324" i="9"/>
  <c r="AY112" i="9"/>
  <c r="AX112" i="9"/>
  <c r="AZ112" i="9"/>
  <c r="AW112" i="9"/>
  <c r="AV112" i="9"/>
  <c r="BA112" i="9" s="1"/>
  <c r="AW250" i="9"/>
  <c r="AZ250" i="9"/>
  <c r="AX250" i="9"/>
  <c r="AV250" i="9"/>
  <c r="BA250" i="9" s="1"/>
  <c r="AY250" i="9"/>
  <c r="AV230" i="9"/>
  <c r="BA230" i="9" s="1"/>
  <c r="AY230" i="9"/>
  <c r="AX230" i="9"/>
  <c r="AZ230" i="9"/>
  <c r="AW230" i="9"/>
  <c r="AX206" i="9"/>
  <c r="AY206" i="9"/>
  <c r="AW206" i="9"/>
  <c r="AZ206" i="9"/>
  <c r="AV206" i="9"/>
  <c r="BA206" i="9" s="1"/>
  <c r="AX82" i="9"/>
  <c r="AW82" i="9"/>
  <c r="AV82" i="9"/>
  <c r="BA82" i="9" s="1"/>
  <c r="AZ82" i="9"/>
  <c r="AY82" i="9"/>
  <c r="AX149" i="9"/>
  <c r="AY149" i="9"/>
  <c r="AW149" i="9"/>
  <c r="AV149" i="9"/>
  <c r="BA149" i="9" s="1"/>
  <c r="AZ149" i="9"/>
  <c r="AY134" i="9"/>
  <c r="AZ134" i="9"/>
  <c r="AX134" i="9"/>
  <c r="AW134" i="9"/>
  <c r="AV134" i="9"/>
  <c r="BA134" i="9" s="1"/>
  <c r="AZ65" i="9"/>
  <c r="AY65" i="9"/>
  <c r="AW65" i="9"/>
  <c r="AX65" i="9"/>
  <c r="AV65" i="9"/>
  <c r="BA65" i="9" s="1"/>
  <c r="AZ108" i="9"/>
  <c r="AY108" i="9"/>
  <c r="AX108" i="9"/>
  <c r="AW108" i="9"/>
  <c r="AV108" i="9"/>
  <c r="BA108" i="9" s="1"/>
  <c r="AZ270" i="9"/>
  <c r="AY270" i="9"/>
  <c r="AX270" i="9"/>
  <c r="AW270" i="9"/>
  <c r="AV270" i="9"/>
  <c r="BA270" i="9" s="1"/>
  <c r="AV204" i="9"/>
  <c r="BA204" i="9" s="1"/>
  <c r="AZ204" i="9"/>
  <c r="AY204" i="9"/>
  <c r="AW204" i="9"/>
  <c r="AX204" i="9"/>
  <c r="AW285" i="9"/>
  <c r="AZ285" i="9"/>
  <c r="AX285" i="9"/>
  <c r="AY285" i="9"/>
  <c r="AV285" i="9"/>
  <c r="BA285" i="9" s="1"/>
  <c r="AY99" i="9"/>
  <c r="AV99" i="9"/>
  <c r="BA99" i="9" s="1"/>
  <c r="AW99" i="9"/>
  <c r="AZ99" i="9"/>
  <c r="AX99" i="9"/>
  <c r="AZ283" i="9"/>
  <c r="AX283" i="9"/>
  <c r="AW283" i="9"/>
  <c r="AY283" i="9"/>
  <c r="AV283" i="9"/>
  <c r="BA283" i="9" s="1"/>
  <c r="AY261" i="9"/>
  <c r="AZ261" i="9"/>
  <c r="AV261" i="9"/>
  <c r="BA261" i="9" s="1"/>
  <c r="AX261" i="9"/>
  <c r="AW261" i="9"/>
  <c r="AV18" i="9"/>
  <c r="BA18" i="9" s="1"/>
  <c r="AW18" i="9"/>
  <c r="AZ18" i="9"/>
  <c r="AY18" i="9"/>
  <c r="AX18" i="9"/>
  <c r="AZ51" i="9"/>
  <c r="AY51" i="9"/>
  <c r="AW51" i="9"/>
  <c r="AX51" i="9"/>
  <c r="AV51" i="9"/>
  <c r="BA51" i="9" s="1"/>
  <c r="AW189" i="9"/>
  <c r="AZ189" i="9"/>
  <c r="AY189" i="9"/>
  <c r="AX189" i="9"/>
  <c r="AV189" i="9"/>
  <c r="BA189" i="9" s="1"/>
  <c r="AX244" i="9"/>
  <c r="AV244" i="9"/>
  <c r="BA244" i="9" s="1"/>
  <c r="AY244" i="9"/>
  <c r="AW244" i="9"/>
  <c r="AZ244" i="9"/>
  <c r="AW263" i="9"/>
  <c r="AV263" i="9"/>
  <c r="BA263" i="9" s="1"/>
  <c r="AY263" i="9"/>
  <c r="AZ263" i="9"/>
  <c r="AX263" i="9"/>
  <c r="AY256" i="9"/>
  <c r="AZ256" i="9"/>
  <c r="AW256" i="9"/>
  <c r="AX256" i="9"/>
  <c r="AV256" i="9"/>
  <c r="BA256" i="9" s="1"/>
  <c r="AY183" i="9"/>
  <c r="AX183" i="9"/>
  <c r="AZ183" i="9"/>
  <c r="AW183" i="9"/>
  <c r="AV183" i="9"/>
  <c r="BA183" i="9" s="1"/>
  <c r="AV299" i="9"/>
  <c r="BA299" i="9" s="1"/>
  <c r="AX299" i="9"/>
  <c r="AW299" i="9"/>
  <c r="AZ299" i="9"/>
  <c r="AY299" i="9"/>
  <c r="AZ38" i="9"/>
  <c r="AY38" i="9"/>
  <c r="AX38" i="9"/>
  <c r="AW38" i="9"/>
  <c r="AV38" i="9"/>
  <c r="BA38" i="9" s="1"/>
  <c r="AW193" i="9"/>
  <c r="AZ193" i="9"/>
  <c r="AY193" i="9"/>
  <c r="AX193" i="9"/>
  <c r="AV193" i="9"/>
  <c r="BA193" i="9" s="1"/>
  <c r="AX117" i="9"/>
  <c r="AW117" i="9"/>
  <c r="AV117" i="9"/>
  <c r="BA117" i="9" s="1"/>
  <c r="AY117" i="9"/>
  <c r="AZ117" i="9"/>
  <c r="AY269" i="9"/>
  <c r="AZ269" i="9"/>
  <c r="AX269" i="9"/>
  <c r="AW269" i="9"/>
  <c r="AV269" i="9"/>
  <c r="BA269" i="9" s="1"/>
  <c r="AZ168" i="9"/>
  <c r="AX168" i="9"/>
  <c r="AV168" i="9"/>
  <c r="BA168" i="9" s="1"/>
  <c r="AW168" i="9"/>
  <c r="AY168" i="9"/>
  <c r="AX31" i="9"/>
  <c r="AZ31" i="9"/>
  <c r="AY31" i="9"/>
  <c r="AW31" i="9"/>
  <c r="AV31" i="9"/>
  <c r="BA31" i="9" s="1"/>
  <c r="AV191" i="9"/>
  <c r="BA191" i="9" s="1"/>
  <c r="AW191" i="9"/>
  <c r="AZ191" i="9"/>
  <c r="AY191" i="9"/>
  <c r="AX191" i="9"/>
  <c r="AY106" i="9"/>
  <c r="AX106" i="9"/>
  <c r="AW106" i="9"/>
  <c r="AV106" i="9"/>
  <c r="BA106" i="9" s="1"/>
  <c r="AZ106" i="9"/>
  <c r="AX43" i="9"/>
  <c r="AV43" i="9"/>
  <c r="BA43" i="9" s="1"/>
  <c r="AY43" i="9"/>
  <c r="AW43" i="9"/>
  <c r="AZ43" i="9"/>
  <c r="AX229" i="9"/>
  <c r="AY229" i="9"/>
  <c r="AV229" i="9"/>
  <c r="BA229" i="9" s="1"/>
  <c r="AW229" i="9"/>
  <c r="AZ229" i="9"/>
  <c r="AZ120" i="9"/>
  <c r="AY120" i="9"/>
  <c r="AW120" i="9"/>
  <c r="AV120" i="9"/>
  <c r="BA120" i="9" s="1"/>
  <c r="AX120" i="9"/>
  <c r="AY317" i="9"/>
  <c r="AW317" i="9"/>
  <c r="AV317" i="9"/>
  <c r="BA317" i="9" s="1"/>
  <c r="AZ317" i="9"/>
  <c r="AX317" i="9"/>
  <c r="AZ54" i="9"/>
  <c r="AY54" i="9"/>
  <c r="AX54" i="9"/>
  <c r="AW54" i="9"/>
  <c r="AV54" i="9"/>
  <c r="BA54" i="9" s="1"/>
  <c r="AZ53" i="9"/>
  <c r="AW53" i="9"/>
  <c r="AY53" i="9"/>
  <c r="AX53" i="9"/>
  <c r="AV53" i="9"/>
  <c r="BA53" i="9" s="1"/>
  <c r="AY119" i="9"/>
  <c r="AW119" i="9"/>
  <c r="AV119" i="9"/>
  <c r="BA119" i="9" s="1"/>
  <c r="AZ119" i="9"/>
  <c r="AX119" i="9"/>
  <c r="AY101" i="9"/>
  <c r="AX101" i="9"/>
  <c r="AW101" i="9"/>
  <c r="AV101" i="9"/>
  <c r="BA101" i="9" s="1"/>
  <c r="AZ101" i="9"/>
  <c r="AX262" i="9"/>
  <c r="AW262" i="9"/>
  <c r="AZ262" i="9"/>
  <c r="AY262" i="9"/>
  <c r="AV262" i="9"/>
  <c r="BA262" i="9" s="1"/>
  <c r="AX232" i="9"/>
  <c r="AZ232" i="9"/>
  <c r="AY232" i="9"/>
  <c r="AW232" i="9"/>
  <c r="AV232" i="9"/>
  <c r="BA232" i="9" s="1"/>
  <c r="AZ109" i="9"/>
  <c r="AY109" i="9"/>
  <c r="AV109" i="9"/>
  <c r="BA109" i="9" s="1"/>
  <c r="AW109" i="9"/>
  <c r="AX109" i="9"/>
  <c r="AX217" i="9"/>
  <c r="AY217" i="9"/>
  <c r="AZ217" i="9"/>
  <c r="AV217" i="9"/>
  <c r="BA217" i="9" s="1"/>
  <c r="AW217" i="9"/>
  <c r="AW273" i="9"/>
  <c r="AZ273" i="9"/>
  <c r="AY273" i="9"/>
  <c r="AX273" i="9"/>
  <c r="AV273" i="9"/>
  <c r="BA273" i="9" s="1"/>
  <c r="AY272" i="9"/>
  <c r="AZ272" i="9"/>
  <c r="AV272" i="9"/>
  <c r="BA272" i="9" s="1"/>
  <c r="AX272" i="9"/>
  <c r="AW272" i="9"/>
  <c r="AW219" i="9"/>
  <c r="AY219" i="9"/>
  <c r="AZ219" i="9"/>
  <c r="AV219" i="9"/>
  <c r="BA219" i="9" s="1"/>
  <c r="AX219" i="9"/>
  <c r="AZ137" i="9"/>
  <c r="AX137" i="9"/>
  <c r="AW137" i="9"/>
  <c r="AV137" i="9"/>
  <c r="BA137" i="9" s="1"/>
  <c r="AY137" i="9"/>
  <c r="AX268" i="9"/>
  <c r="AZ268" i="9"/>
  <c r="AY268" i="9"/>
  <c r="AW268" i="9"/>
  <c r="AV268" i="9"/>
  <c r="BA268" i="9" s="1"/>
  <c r="AZ45" i="9"/>
  <c r="AX45" i="9"/>
  <c r="AV45" i="9"/>
  <c r="BA45" i="9" s="1"/>
  <c r="AW45" i="9"/>
  <c r="AY45" i="9"/>
  <c r="AZ243" i="9"/>
  <c r="AY243" i="9"/>
  <c r="AW243" i="9"/>
  <c r="AV243" i="9"/>
  <c r="BA243" i="9" s="1"/>
  <c r="AX243" i="9"/>
  <c r="AY207" i="9"/>
  <c r="AZ207" i="9"/>
  <c r="AW207" i="9"/>
  <c r="AX207" i="9"/>
  <c r="AV207" i="9"/>
  <c r="BA207" i="9" s="1"/>
  <c r="AW205" i="9"/>
  <c r="AZ205" i="9"/>
  <c r="AX205" i="9"/>
  <c r="AV205" i="9"/>
  <c r="BA205" i="9" s="1"/>
  <c r="AY205" i="9"/>
  <c r="AY187" i="9"/>
  <c r="AX187" i="9"/>
  <c r="AW187" i="9"/>
  <c r="AV187" i="9"/>
  <c r="BA187" i="9" s="1"/>
  <c r="AZ187" i="9"/>
  <c r="AY282" i="9"/>
  <c r="AW282" i="9"/>
  <c r="AV282" i="9"/>
  <c r="BA282" i="9" s="1"/>
  <c r="AX282" i="9"/>
  <c r="AZ282" i="9"/>
  <c r="AY83" i="9"/>
  <c r="AX83" i="9"/>
  <c r="AW83" i="9"/>
  <c r="AV83" i="9"/>
  <c r="BA83" i="9" s="1"/>
  <c r="AZ83" i="9"/>
  <c r="AV92" i="9"/>
  <c r="BA92" i="9" s="1"/>
  <c r="AW92" i="9"/>
  <c r="AZ92" i="9"/>
  <c r="AY92" i="9"/>
  <c r="AX92" i="9"/>
  <c r="AW267" i="9"/>
  <c r="AZ267" i="9"/>
  <c r="AY267" i="9"/>
  <c r="AX267" i="9"/>
  <c r="AV267" i="9"/>
  <c r="BA267" i="9" s="1"/>
  <c r="AY67" i="9"/>
  <c r="AW67" i="9"/>
  <c r="AV67" i="9"/>
  <c r="BA67" i="9" s="1"/>
  <c r="AZ67" i="9"/>
  <c r="AX67" i="9"/>
  <c r="AZ47" i="9"/>
  <c r="AY47" i="9"/>
  <c r="AW47" i="9"/>
  <c r="AV47" i="9"/>
  <c r="BA47" i="9" s="1"/>
  <c r="AX47" i="9"/>
  <c r="AZ125" i="9"/>
  <c r="AW125" i="9"/>
  <c r="AV125" i="9"/>
  <c r="BA125" i="9" s="1"/>
  <c r="AY125" i="9"/>
  <c r="AX125" i="9"/>
  <c r="AY50" i="9"/>
  <c r="AX50" i="9"/>
  <c r="AZ50" i="9"/>
  <c r="AW50" i="9"/>
  <c r="AV50" i="9"/>
  <c r="BA50" i="9" s="1"/>
  <c r="AY131" i="9"/>
  <c r="AX131" i="9"/>
  <c r="AV131" i="9"/>
  <c r="BA131" i="9" s="1"/>
  <c r="AZ131" i="9"/>
  <c r="AW131" i="9"/>
  <c r="AZ234" i="9"/>
  <c r="AW234" i="9"/>
  <c r="AV234" i="9"/>
  <c r="BA234" i="9" s="1"/>
  <c r="AY234" i="9"/>
  <c r="AX234" i="9"/>
  <c r="AZ142" i="9"/>
  <c r="AX142" i="9"/>
  <c r="AW142" i="9"/>
  <c r="AV142" i="9"/>
  <c r="BA142" i="9" s="1"/>
  <c r="AY142" i="9"/>
  <c r="AZ171" i="9"/>
  <c r="AY171" i="9"/>
  <c r="AW171" i="9"/>
  <c r="AV171" i="9"/>
  <c r="BA171" i="9" s="1"/>
  <c r="AX171" i="9"/>
  <c r="AZ296" i="9"/>
  <c r="AY296" i="9"/>
  <c r="AX296" i="9"/>
  <c r="AW296" i="9"/>
  <c r="AV296" i="9"/>
  <c r="BA296" i="9" s="1"/>
  <c r="AY294" i="9"/>
  <c r="AZ294" i="9"/>
  <c r="AW294" i="9"/>
  <c r="AX294" i="9"/>
  <c r="AV294" i="9"/>
  <c r="BA294" i="9" s="1"/>
  <c r="AV248" i="9"/>
  <c r="BA248" i="9" s="1"/>
  <c r="AZ248" i="9"/>
  <c r="AY248" i="9"/>
  <c r="AX248" i="9"/>
  <c r="AW248" i="9"/>
  <c r="AZ312" i="9"/>
  <c r="AY312" i="9"/>
  <c r="AX312" i="9"/>
  <c r="AW312" i="9"/>
  <c r="AV312" i="9"/>
  <c r="BA312" i="9" s="1"/>
  <c r="AY305" i="9"/>
  <c r="AZ305" i="9"/>
  <c r="AV305" i="9"/>
  <c r="BA305" i="9" s="1"/>
  <c r="AX305" i="9"/>
  <c r="AW305" i="9"/>
  <c r="AY62" i="9"/>
  <c r="AW62" i="9"/>
  <c r="AX62" i="9"/>
  <c r="AV62" i="9"/>
  <c r="BA62" i="9" s="1"/>
  <c r="AZ62" i="9"/>
  <c r="AY70" i="9"/>
  <c r="AX70" i="9"/>
  <c r="AV70" i="9"/>
  <c r="BA70" i="9" s="1"/>
  <c r="AZ70" i="9"/>
  <c r="AW70" i="9"/>
  <c r="AZ222" i="9"/>
  <c r="AX222" i="9"/>
  <c r="AY222" i="9"/>
  <c r="AW222" i="9"/>
  <c r="AV222" i="9"/>
  <c r="BA222" i="9" s="1"/>
  <c r="AY308" i="9"/>
  <c r="AX308" i="9"/>
  <c r="AW308" i="9"/>
  <c r="AV308" i="9"/>
  <c r="BA308" i="9" s="1"/>
  <c r="AZ308" i="9"/>
  <c r="AV235" i="9"/>
  <c r="BA235" i="9" s="1"/>
  <c r="AZ235" i="9"/>
  <c r="AY235" i="9"/>
  <c r="AW235" i="9"/>
  <c r="AX235" i="9"/>
  <c r="AZ110" i="9"/>
  <c r="AW110" i="9"/>
  <c r="AV110" i="9"/>
  <c r="BA110" i="9" s="1"/>
  <c r="AX110" i="9"/>
  <c r="AY110" i="9"/>
  <c r="AY32" i="9"/>
  <c r="AW32" i="9"/>
  <c r="AZ32" i="9"/>
  <c r="AX32" i="9"/>
  <c r="AV32" i="9"/>
  <c r="BA32" i="9" s="1"/>
  <c r="AZ196" i="9"/>
  <c r="AX196" i="9"/>
  <c r="AV196" i="9"/>
  <c r="BA196" i="9" s="1"/>
  <c r="AY196" i="9"/>
  <c r="AW196" i="9"/>
  <c r="AO372" i="1"/>
  <c r="AT372" i="1" s="1"/>
  <c r="AP372" i="1"/>
  <c r="AQ372" i="1"/>
  <c r="AR372" i="1"/>
  <c r="AS372" i="1"/>
  <c r="AS367" i="1"/>
  <c r="AR367" i="1"/>
  <c r="AQ367" i="1"/>
  <c r="AP367" i="1"/>
  <c r="AO367" i="1"/>
  <c r="AT367" i="1" s="1"/>
  <c r="AS369" i="1" l="1"/>
  <c r="AR369" i="1"/>
  <c r="AQ369" i="1"/>
  <c r="AP369" i="1"/>
  <c r="AO369" i="1"/>
  <c r="AT369" i="1" s="1"/>
  <c r="AO365" i="1" l="1"/>
  <c r="AT365" i="1" s="1"/>
  <c r="AP365" i="1"/>
  <c r="AQ365" i="1"/>
  <c r="AR365" i="1"/>
  <c r="AS365" i="1"/>
  <c r="AO371" i="1"/>
  <c r="AT371" i="1" s="1"/>
  <c r="AP371" i="1"/>
  <c r="AQ371" i="1"/>
  <c r="AR371" i="1"/>
  <c r="AS371" i="1"/>
  <c r="AS366" i="1"/>
  <c r="AR366" i="1"/>
  <c r="AQ366" i="1"/>
  <c r="AP366" i="1"/>
  <c r="AO366" i="1"/>
  <c r="AT366" i="1" s="1"/>
  <c r="AS368" i="1"/>
  <c r="AR368" i="1"/>
  <c r="AQ368" i="1"/>
  <c r="AP368" i="1"/>
  <c r="AO368" i="1"/>
  <c r="AT368" i="1" s="1"/>
  <c r="Q3" i="6" l="1"/>
  <c r="Q4" i="6"/>
  <c r="Q5" i="6"/>
  <c r="Q6" i="6"/>
  <c r="Q7" i="6"/>
  <c r="Q2" i="6"/>
  <c r="V2" i="6" s="1"/>
  <c r="V7" i="6"/>
  <c r="V6" i="6"/>
  <c r="V5" i="6"/>
  <c r="V4" i="6"/>
  <c r="V3" i="6"/>
  <c r="Q3" i="7"/>
  <c r="V3" i="7" s="1"/>
  <c r="Q4" i="7"/>
  <c r="Q5" i="7"/>
  <c r="U5" i="7" s="1"/>
  <c r="Q6" i="7"/>
  <c r="Q7" i="7"/>
  <c r="Q8" i="7"/>
  <c r="Q9" i="7"/>
  <c r="U9" i="7" s="1"/>
  <c r="Q10" i="7"/>
  <c r="Q11" i="7"/>
  <c r="V11" i="7" s="1"/>
  <c r="Q12" i="7"/>
  <c r="V12" i="7" s="1"/>
  <c r="Q13" i="7"/>
  <c r="U13" i="7" s="1"/>
  <c r="Q2" i="7"/>
  <c r="R2" i="7" s="1"/>
  <c r="V13" i="7"/>
  <c r="T11" i="7"/>
  <c r="S11" i="7"/>
  <c r="R11" i="7"/>
  <c r="T10" i="7"/>
  <c r="V9" i="7"/>
  <c r="S8" i="7"/>
  <c r="V7" i="7"/>
  <c r="U7" i="7"/>
  <c r="T7" i="7"/>
  <c r="S7" i="7"/>
  <c r="R7" i="7"/>
  <c r="T6" i="7"/>
  <c r="V5" i="7"/>
  <c r="T5" i="7"/>
  <c r="S5" i="7"/>
  <c r="R5" i="7"/>
  <c r="V4" i="7"/>
  <c r="R2" i="6" l="1"/>
  <c r="R4" i="6"/>
  <c r="R6" i="6"/>
  <c r="S2" i="6"/>
  <c r="S4" i="6"/>
  <c r="S6" i="6"/>
  <c r="T2" i="6"/>
  <c r="T4" i="6"/>
  <c r="T6" i="6"/>
  <c r="U2" i="6"/>
  <c r="U4" i="6"/>
  <c r="U6" i="6"/>
  <c r="R3" i="6"/>
  <c r="R5" i="6"/>
  <c r="R7" i="6"/>
  <c r="S3" i="6"/>
  <c r="S5" i="6"/>
  <c r="S7" i="6"/>
  <c r="T3" i="6"/>
  <c r="T5" i="6"/>
  <c r="T7" i="6"/>
  <c r="U3" i="6"/>
  <c r="U5" i="6"/>
  <c r="U7" i="6"/>
  <c r="R3" i="7"/>
  <c r="S3" i="7"/>
  <c r="T3" i="7"/>
  <c r="U3" i="7"/>
  <c r="U11" i="7"/>
  <c r="R9" i="7"/>
  <c r="R13" i="7"/>
  <c r="S9" i="7"/>
  <c r="S13" i="7"/>
  <c r="T9" i="7"/>
  <c r="T13" i="7"/>
  <c r="R6" i="7"/>
  <c r="R12" i="7"/>
  <c r="S6" i="7"/>
  <c r="S12" i="7"/>
  <c r="T4" i="7"/>
  <c r="T8" i="7"/>
  <c r="T12" i="7"/>
  <c r="U2" i="7"/>
  <c r="U4" i="7"/>
  <c r="U6" i="7"/>
  <c r="U8" i="7"/>
  <c r="U12" i="7"/>
  <c r="V2" i="7"/>
  <c r="V6" i="7"/>
  <c r="V8" i="7"/>
  <c r="V10" i="7"/>
  <c r="R4" i="7"/>
  <c r="R8" i="7"/>
  <c r="S2" i="7"/>
  <c r="S10" i="7"/>
  <c r="T2" i="7"/>
  <c r="U10" i="7"/>
  <c r="R10" i="7"/>
  <c r="S4" i="7"/>
  <c r="AS364" i="1" l="1"/>
  <c r="AR364" i="1"/>
  <c r="AQ364" i="1"/>
  <c r="AP364" i="1"/>
  <c r="AO364" i="1"/>
  <c r="AT364" i="1" s="1"/>
  <c r="AS363" i="1"/>
  <c r="AR363" i="1"/>
  <c r="AQ363" i="1"/>
  <c r="AP363" i="1"/>
  <c r="AO363" i="1"/>
  <c r="AT363" i="1" s="1"/>
  <c r="AS362" i="1"/>
  <c r="AR362" i="1"/>
  <c r="AQ362" i="1"/>
  <c r="AP362" i="1"/>
  <c r="AO362" i="1"/>
  <c r="AT362" i="1" s="1"/>
  <c r="AS361" i="1"/>
  <c r="AR361" i="1"/>
  <c r="AQ361" i="1"/>
  <c r="AP361" i="1"/>
  <c r="AO361" i="1"/>
  <c r="AT361" i="1" s="1"/>
  <c r="AS360" i="1"/>
  <c r="AR360" i="1"/>
  <c r="AQ360" i="1"/>
  <c r="AP360" i="1"/>
  <c r="AO360" i="1"/>
  <c r="AT360" i="1" s="1"/>
  <c r="AS359" i="1"/>
  <c r="AR359" i="1"/>
  <c r="AQ359" i="1"/>
  <c r="AP359" i="1"/>
  <c r="AO359" i="1"/>
  <c r="AT359" i="1" s="1"/>
  <c r="AS358" i="1"/>
  <c r="AR358" i="1"/>
  <c r="AQ358" i="1"/>
  <c r="AP358" i="1"/>
  <c r="AO358" i="1"/>
  <c r="AT358" i="1" s="1"/>
  <c r="AS357" i="1"/>
  <c r="AR357" i="1"/>
  <c r="AQ357" i="1"/>
  <c r="AP357" i="1"/>
  <c r="AO357" i="1"/>
  <c r="AT357" i="1" s="1"/>
  <c r="AS356" i="1"/>
  <c r="AR356" i="1"/>
  <c r="AQ356" i="1"/>
  <c r="AP356" i="1"/>
  <c r="AO356" i="1"/>
  <c r="AT356" i="1" s="1"/>
  <c r="AS355" i="1"/>
  <c r="AR355" i="1"/>
  <c r="AQ355" i="1"/>
  <c r="AP355" i="1"/>
  <c r="AO355" i="1"/>
  <c r="AT355" i="1" s="1"/>
  <c r="AS353" i="1"/>
  <c r="AR353" i="1"/>
  <c r="AQ353" i="1"/>
  <c r="AP353" i="1"/>
  <c r="AO353" i="1"/>
  <c r="AT353" i="1" s="1"/>
  <c r="AS350" i="1"/>
  <c r="AR350" i="1"/>
  <c r="AQ350" i="1"/>
  <c r="AP350" i="1"/>
  <c r="AO350" i="1"/>
  <c r="AT350" i="1" s="1"/>
  <c r="AS349" i="1"/>
  <c r="AR349" i="1"/>
  <c r="AQ349" i="1"/>
  <c r="AP349" i="1"/>
  <c r="AO349" i="1"/>
  <c r="AT349" i="1" s="1"/>
  <c r="AS309" i="1"/>
  <c r="AR309" i="1"/>
  <c r="AQ309" i="1"/>
  <c r="AP309" i="1"/>
  <c r="AO309" i="1"/>
  <c r="AT309" i="1" s="1"/>
  <c r="AM360" i="1"/>
  <c r="AL360" i="1"/>
  <c r="AK360" i="1"/>
  <c r="AJ360" i="1"/>
  <c r="AI360" i="1"/>
  <c r="AM356" i="1" l="1"/>
  <c r="AL356" i="1"/>
  <c r="AK356" i="1"/>
  <c r="AJ356" i="1"/>
  <c r="AI356" i="1"/>
  <c r="AM364" i="1"/>
  <c r="AL364" i="1"/>
  <c r="AK364" i="1"/>
  <c r="AJ364" i="1"/>
  <c r="AI364" i="1"/>
  <c r="AM363" i="1"/>
  <c r="AL363" i="1"/>
  <c r="AK363" i="1"/>
  <c r="AJ363" i="1"/>
  <c r="AI363" i="1"/>
  <c r="AM361" i="1" l="1"/>
  <c r="AL361" i="1"/>
  <c r="AK361" i="1"/>
  <c r="AJ361" i="1"/>
  <c r="AI361" i="1"/>
  <c r="AM309" i="1"/>
  <c r="AL309" i="1"/>
  <c r="AK309" i="1"/>
  <c r="AJ309" i="1"/>
  <c r="AI309" i="1"/>
  <c r="M13" i="7"/>
  <c r="P13" i="7"/>
  <c r="N13" i="7" l="1"/>
  <c r="O13" i="7"/>
  <c r="L13" i="7"/>
  <c r="E113" i="1" l="1"/>
  <c r="F113" i="1"/>
  <c r="G113" i="1"/>
  <c r="H113" i="1"/>
  <c r="I113" i="1"/>
  <c r="K113" i="1"/>
  <c r="L113" i="1"/>
  <c r="M113" i="1"/>
  <c r="N113" i="1"/>
  <c r="O113" i="1"/>
  <c r="Q113" i="1"/>
  <c r="R113" i="1"/>
  <c r="S113" i="1"/>
  <c r="T113" i="1"/>
  <c r="U113" i="1"/>
  <c r="V113" i="1"/>
  <c r="W113" i="1" s="1"/>
  <c r="Z113" i="1" l="1"/>
  <c r="Y113" i="1"/>
  <c r="AB113" i="1"/>
  <c r="X113" i="1"/>
  <c r="AA113" i="1"/>
  <c r="AM362" i="1"/>
  <c r="AL362" i="1"/>
  <c r="AK362" i="1"/>
  <c r="AJ362" i="1"/>
  <c r="AI362" i="1"/>
  <c r="AE113" i="1" l="1"/>
  <c r="AD113" i="1"/>
  <c r="AF113" i="1"/>
  <c r="AC113" i="1"/>
  <c r="AG113" i="1"/>
  <c r="AH113" i="1"/>
  <c r="AN113" i="1" s="1"/>
  <c r="AU113" i="1" s="1"/>
  <c r="AM357" i="1"/>
  <c r="AL357" i="1"/>
  <c r="AK357" i="1"/>
  <c r="AJ357" i="1"/>
  <c r="AI357" i="1"/>
  <c r="AM355" i="1"/>
  <c r="AL355" i="1"/>
  <c r="AK355" i="1"/>
  <c r="AJ355" i="1"/>
  <c r="AI355" i="1"/>
  <c r="AX113" i="1" l="1"/>
  <c r="AY113" i="1"/>
  <c r="AW113" i="1"/>
  <c r="AV113" i="1"/>
  <c r="BA113" i="1" s="1"/>
  <c r="AZ113" i="1"/>
  <c r="AO113" i="1"/>
  <c r="AT113" i="1" s="1"/>
  <c r="AQ113" i="1"/>
  <c r="AS113" i="1"/>
  <c r="AR113" i="1"/>
  <c r="AP113" i="1"/>
  <c r="AI113" i="1"/>
  <c r="AM113" i="1"/>
  <c r="AL113" i="1"/>
  <c r="AJ113" i="1"/>
  <c r="AK113" i="1"/>
  <c r="AM359" i="1"/>
  <c r="AL359" i="1"/>
  <c r="AK359" i="1"/>
  <c r="AJ359" i="1"/>
  <c r="AI359" i="1"/>
  <c r="AJ358" i="1" l="1"/>
  <c r="AM358" i="1"/>
  <c r="AG358" i="1"/>
  <c r="AF358" i="1"/>
  <c r="AE358" i="1"/>
  <c r="AD358" i="1"/>
  <c r="AC358" i="1"/>
  <c r="AK358" i="1" l="1"/>
  <c r="AL358" i="1"/>
  <c r="AI358" i="1"/>
  <c r="AH354" i="1" l="1"/>
  <c r="AN354" i="1" s="1"/>
  <c r="AU354" i="1" s="1"/>
  <c r="AH352" i="1"/>
  <c r="AN352" i="1" s="1"/>
  <c r="AU352" i="1" s="1"/>
  <c r="AH335" i="1"/>
  <c r="AN335" i="1" s="1"/>
  <c r="AU335" i="1" s="1"/>
  <c r="AH336" i="1"/>
  <c r="AN336" i="1" s="1"/>
  <c r="AU336" i="1" s="1"/>
  <c r="AH337" i="1"/>
  <c r="AN337" i="1" s="1"/>
  <c r="AU337" i="1" s="1"/>
  <c r="AH339" i="1"/>
  <c r="AN339" i="1" s="1"/>
  <c r="AU339" i="1" s="1"/>
  <c r="AH340" i="1"/>
  <c r="AN340" i="1" s="1"/>
  <c r="AU340" i="1" s="1"/>
  <c r="AH341" i="1"/>
  <c r="AN341" i="1" s="1"/>
  <c r="AU341" i="1" s="1"/>
  <c r="AH342" i="1"/>
  <c r="AN342" i="1" s="1"/>
  <c r="AU342" i="1" s="1"/>
  <c r="AH343" i="1"/>
  <c r="AN343" i="1" s="1"/>
  <c r="AU343" i="1" s="1"/>
  <c r="AH344" i="1"/>
  <c r="AN344" i="1" s="1"/>
  <c r="AU344" i="1" s="1"/>
  <c r="AH345" i="1"/>
  <c r="AN345" i="1" s="1"/>
  <c r="AU345" i="1" s="1"/>
  <c r="AH346" i="1"/>
  <c r="AN346" i="1" s="1"/>
  <c r="AU346" i="1" s="1"/>
  <c r="AH347" i="1"/>
  <c r="AN347" i="1" s="1"/>
  <c r="AU347" i="1" s="1"/>
  <c r="AH348" i="1"/>
  <c r="AN348" i="1" s="1"/>
  <c r="AU348" i="1" s="1"/>
  <c r="P5" i="6"/>
  <c r="M5" i="6"/>
  <c r="K3" i="6"/>
  <c r="N3" i="6" s="1"/>
  <c r="K4" i="6"/>
  <c r="O4" i="6" s="1"/>
  <c r="K5" i="6"/>
  <c r="O5" i="6" s="1"/>
  <c r="K6" i="6"/>
  <c r="M6" i="6" s="1"/>
  <c r="K7" i="6"/>
  <c r="N7" i="6" s="1"/>
  <c r="M2" i="6"/>
  <c r="K2" i="6"/>
  <c r="P2" i="6" s="1"/>
  <c r="P5" i="7"/>
  <c r="P6" i="7"/>
  <c r="P7" i="7"/>
  <c r="P8" i="7"/>
  <c r="P9" i="7"/>
  <c r="P11" i="7"/>
  <c r="O5" i="7"/>
  <c r="O6" i="7"/>
  <c r="O7" i="7"/>
  <c r="O8" i="7"/>
  <c r="O9" i="7"/>
  <c r="O10" i="7"/>
  <c r="O11" i="7"/>
  <c r="N3" i="7"/>
  <c r="N5" i="7"/>
  <c r="N7" i="7"/>
  <c r="N8" i="7"/>
  <c r="N9" i="7"/>
  <c r="N10" i="7"/>
  <c r="N11" i="7"/>
  <c r="N12" i="7"/>
  <c r="M3" i="7"/>
  <c r="M5" i="7"/>
  <c r="M7" i="7"/>
  <c r="M2" i="7"/>
  <c r="L3" i="7"/>
  <c r="L5" i="7"/>
  <c r="L7" i="7"/>
  <c r="L8" i="7"/>
  <c r="L9" i="7"/>
  <c r="L10" i="7"/>
  <c r="L11" i="7"/>
  <c r="L12" i="7"/>
  <c r="L2" i="7"/>
  <c r="K3" i="7"/>
  <c r="O3" i="7" s="1"/>
  <c r="K4" i="7"/>
  <c r="N4" i="7" s="1"/>
  <c r="K5" i="7"/>
  <c r="K6" i="7"/>
  <c r="M6" i="7" s="1"/>
  <c r="K7" i="7"/>
  <c r="K8" i="7"/>
  <c r="M8" i="7" s="1"/>
  <c r="K9" i="7"/>
  <c r="M9" i="7" s="1"/>
  <c r="K10" i="7"/>
  <c r="M10" i="7" s="1"/>
  <c r="K11" i="7"/>
  <c r="M11" i="7" s="1"/>
  <c r="K12" i="7"/>
  <c r="P12" i="7" s="1"/>
  <c r="K2" i="7"/>
  <c r="O2" i="7" s="1"/>
  <c r="AZ346" i="1" l="1"/>
  <c r="AY346" i="1"/>
  <c r="AX346" i="1"/>
  <c r="AW346" i="1"/>
  <c r="AV346" i="1"/>
  <c r="BA346" i="1" s="1"/>
  <c r="AV354" i="1"/>
  <c r="BA354" i="1" s="1"/>
  <c r="AW354" i="1"/>
  <c r="AX354" i="1"/>
  <c r="AZ354" i="1"/>
  <c r="AY354" i="1"/>
  <c r="AY345" i="1"/>
  <c r="AV345" i="1"/>
  <c r="BA345" i="1" s="1"/>
  <c r="AZ345" i="1"/>
  <c r="AX345" i="1"/>
  <c r="AW345" i="1"/>
  <c r="AY344" i="1"/>
  <c r="AX344" i="1"/>
  <c r="AW344" i="1"/>
  <c r="AV344" i="1"/>
  <c r="BA344" i="1" s="1"/>
  <c r="AZ344" i="1"/>
  <c r="AY343" i="1"/>
  <c r="AV343" i="1"/>
  <c r="BA343" i="1" s="1"/>
  <c r="AZ343" i="1"/>
  <c r="AX343" i="1"/>
  <c r="AW343" i="1"/>
  <c r="AV340" i="1"/>
  <c r="BA340" i="1" s="1"/>
  <c r="AX340" i="1"/>
  <c r="AW340" i="1"/>
  <c r="AZ340" i="1"/>
  <c r="AY340" i="1"/>
  <c r="AY339" i="1"/>
  <c r="AV339" i="1"/>
  <c r="BA339" i="1" s="1"/>
  <c r="AZ339" i="1"/>
  <c r="AX339" i="1"/>
  <c r="AW339" i="1"/>
  <c r="AY337" i="1"/>
  <c r="AV337" i="1"/>
  <c r="BA337" i="1" s="1"/>
  <c r="AX337" i="1"/>
  <c r="AW337" i="1"/>
  <c r="AZ337" i="1"/>
  <c r="AZ336" i="1"/>
  <c r="AY336" i="1"/>
  <c r="AX336" i="1"/>
  <c r="AV336" i="1"/>
  <c r="BA336" i="1" s="1"/>
  <c r="AW336" i="1"/>
  <c r="AW342" i="1"/>
  <c r="AV342" i="1"/>
  <c r="BA342" i="1" s="1"/>
  <c r="AX342" i="1"/>
  <c r="AZ342" i="1"/>
  <c r="AY342" i="1"/>
  <c r="AY341" i="1"/>
  <c r="AV341" i="1"/>
  <c r="BA341" i="1" s="1"/>
  <c r="AZ341" i="1"/>
  <c r="AX341" i="1"/>
  <c r="AW341" i="1"/>
  <c r="AZ348" i="1"/>
  <c r="AY348" i="1"/>
  <c r="AX348" i="1"/>
  <c r="AW348" i="1"/>
  <c r="AV348" i="1"/>
  <c r="BA348" i="1" s="1"/>
  <c r="AY335" i="1"/>
  <c r="AV335" i="1"/>
  <c r="BA335" i="1" s="1"/>
  <c r="AW335" i="1"/>
  <c r="AZ335" i="1"/>
  <c r="AX335" i="1"/>
  <c r="AY347" i="1"/>
  <c r="AV347" i="1"/>
  <c r="BA347" i="1" s="1"/>
  <c r="AW347" i="1"/>
  <c r="AZ347" i="1"/>
  <c r="AX347" i="1"/>
  <c r="AV352" i="1"/>
  <c r="BA352" i="1" s="1"/>
  <c r="AZ352" i="1"/>
  <c r="AY352" i="1"/>
  <c r="AX352" i="1"/>
  <c r="AW352" i="1"/>
  <c r="AP345" i="1"/>
  <c r="AR345" i="1"/>
  <c r="AQ345" i="1"/>
  <c r="AO345" i="1"/>
  <c r="AT345" i="1" s="1"/>
  <c r="AS345" i="1"/>
  <c r="AR343" i="1"/>
  <c r="AO343" i="1"/>
  <c r="AT343" i="1" s="1"/>
  <c r="AS343" i="1"/>
  <c r="AQ343" i="1"/>
  <c r="AP343" i="1"/>
  <c r="AS341" i="1"/>
  <c r="AP341" i="1"/>
  <c r="AO341" i="1"/>
  <c r="AT341" i="1" s="1"/>
  <c r="AQ341" i="1"/>
  <c r="AR341" i="1"/>
  <c r="AS340" i="1"/>
  <c r="AO340" i="1"/>
  <c r="AT340" i="1" s="1"/>
  <c r="AP340" i="1"/>
  <c r="AQ340" i="1"/>
  <c r="AR340" i="1"/>
  <c r="AS339" i="1"/>
  <c r="AP339" i="1"/>
  <c r="AR339" i="1"/>
  <c r="AO339" i="1"/>
  <c r="AT339" i="1" s="1"/>
  <c r="AQ339" i="1"/>
  <c r="AS337" i="1"/>
  <c r="AQ337" i="1"/>
  <c r="AP337" i="1"/>
  <c r="AR337" i="1"/>
  <c r="AO337" i="1"/>
  <c r="AT337" i="1" s="1"/>
  <c r="AQ344" i="1"/>
  <c r="AP344" i="1"/>
  <c r="AR344" i="1"/>
  <c r="AS344" i="1"/>
  <c r="AO344" i="1"/>
  <c r="AT344" i="1" s="1"/>
  <c r="AR342" i="1"/>
  <c r="AQ342" i="1"/>
  <c r="AO342" i="1"/>
  <c r="AT342" i="1" s="1"/>
  <c r="AS342" i="1"/>
  <c r="AP342" i="1"/>
  <c r="AP336" i="1"/>
  <c r="AS336" i="1"/>
  <c r="AR336" i="1"/>
  <c r="AO336" i="1"/>
  <c r="AT336" i="1" s="1"/>
  <c r="AQ336" i="1"/>
  <c r="AO348" i="1"/>
  <c r="AT348" i="1" s="1"/>
  <c r="AP348" i="1"/>
  <c r="AQ348" i="1"/>
  <c r="AS348" i="1"/>
  <c r="AR348" i="1"/>
  <c r="AR335" i="1"/>
  <c r="AS335" i="1"/>
  <c r="AQ335" i="1"/>
  <c r="AP335" i="1"/>
  <c r="AO335" i="1"/>
  <c r="AT335" i="1" s="1"/>
  <c r="AR347" i="1"/>
  <c r="AS347" i="1"/>
  <c r="AP347" i="1"/>
  <c r="AO347" i="1"/>
  <c r="AT347" i="1" s="1"/>
  <c r="AQ347" i="1"/>
  <c r="AQ352" i="1"/>
  <c r="AO352" i="1"/>
  <c r="AT352" i="1" s="1"/>
  <c r="AS352" i="1"/>
  <c r="AR352" i="1"/>
  <c r="AP352" i="1"/>
  <c r="AR346" i="1"/>
  <c r="AO346" i="1"/>
  <c r="AT346" i="1" s="1"/>
  <c r="AQ346" i="1"/>
  <c r="AP346" i="1"/>
  <c r="AS346" i="1"/>
  <c r="AS354" i="1"/>
  <c r="AR354" i="1"/>
  <c r="AQ354" i="1"/>
  <c r="AP354" i="1"/>
  <c r="AO354" i="1"/>
  <c r="AT354" i="1" s="1"/>
  <c r="P2" i="7"/>
  <c r="M4" i="7"/>
  <c r="M14" i="7" s="1"/>
  <c r="O12" i="7"/>
  <c r="P10" i="7"/>
  <c r="N2" i="7"/>
  <c r="K14" i="7"/>
  <c r="K15" i="7" s="1"/>
  <c r="P4" i="7"/>
  <c r="P3" i="7"/>
  <c r="M12" i="7"/>
  <c r="L6" i="7"/>
  <c r="N6" i="7"/>
  <c r="O4" i="7"/>
  <c r="L4" i="7"/>
  <c r="L14" i="7" s="1"/>
  <c r="L15" i="7" s="1"/>
  <c r="M4" i="6"/>
  <c r="P4" i="6"/>
  <c r="L5" i="6"/>
  <c r="N6" i="6"/>
  <c r="L4" i="6"/>
  <c r="N5" i="6"/>
  <c r="O7" i="6"/>
  <c r="O3" i="6"/>
  <c r="L7" i="6"/>
  <c r="L3" i="6"/>
  <c r="P7" i="6"/>
  <c r="P3" i="6"/>
  <c r="K8" i="6"/>
  <c r="K9" i="6" s="1"/>
  <c r="L6" i="6"/>
  <c r="M7" i="6"/>
  <c r="M3" i="6"/>
  <c r="M8" i="6" s="1"/>
  <c r="N4" i="6"/>
  <c r="P6" i="6"/>
  <c r="O6" i="6"/>
  <c r="N2" i="6"/>
  <c r="O2" i="6"/>
  <c r="L2" i="6"/>
  <c r="L8" i="6" l="1"/>
  <c r="L9" i="6" s="1"/>
  <c r="AL349" i="1" l="1"/>
  <c r="AH351" i="1"/>
  <c r="AH338" i="1"/>
  <c r="AK353" i="1"/>
  <c r="AM350" i="1"/>
  <c r="AH216" i="1"/>
  <c r="AH328" i="1"/>
  <c r="AH330" i="1"/>
  <c r="AH331" i="1"/>
  <c r="AH332" i="1"/>
  <c r="AH334" i="1"/>
  <c r="AM335" i="1"/>
  <c r="AM336" i="1"/>
  <c r="AM337" i="1"/>
  <c r="AM339" i="1"/>
  <c r="AM340" i="1"/>
  <c r="AM341" i="1"/>
  <c r="AM342" i="1"/>
  <c r="AM343" i="1"/>
  <c r="AM344" i="1"/>
  <c r="AM345" i="1"/>
  <c r="AM346" i="1"/>
  <c r="AM347" i="1"/>
  <c r="AM348" i="1"/>
  <c r="AM354" i="1"/>
  <c r="AM352" i="1"/>
  <c r="AL335" i="1"/>
  <c r="AL336" i="1"/>
  <c r="AL337" i="1"/>
  <c r="AL339" i="1"/>
  <c r="AL340" i="1"/>
  <c r="AL341" i="1"/>
  <c r="AL342" i="1"/>
  <c r="AL343" i="1"/>
  <c r="AL344" i="1"/>
  <c r="AL345" i="1"/>
  <c r="AL346" i="1"/>
  <c r="AL347" i="1"/>
  <c r="AL348" i="1"/>
  <c r="AL354" i="1"/>
  <c r="AL352" i="1"/>
  <c r="AK335" i="1"/>
  <c r="AK336" i="1"/>
  <c r="AK337" i="1"/>
  <c r="AK339" i="1"/>
  <c r="AK340" i="1"/>
  <c r="AK341" i="1"/>
  <c r="AK342" i="1"/>
  <c r="AK343" i="1"/>
  <c r="AK344" i="1"/>
  <c r="AK345" i="1"/>
  <c r="AK346" i="1"/>
  <c r="AK347" i="1"/>
  <c r="AK348" i="1"/>
  <c r="AK354" i="1"/>
  <c r="AK352" i="1"/>
  <c r="AJ335" i="1"/>
  <c r="AJ336" i="1"/>
  <c r="AJ337" i="1"/>
  <c r="AJ339" i="1"/>
  <c r="AJ340" i="1"/>
  <c r="AJ341" i="1"/>
  <c r="AJ342" i="1"/>
  <c r="AJ343" i="1"/>
  <c r="AJ344" i="1"/>
  <c r="AJ345" i="1"/>
  <c r="AJ346" i="1"/>
  <c r="AJ347" i="1"/>
  <c r="AJ348" i="1"/>
  <c r="AJ354" i="1"/>
  <c r="AJ352" i="1"/>
  <c r="AI335" i="1"/>
  <c r="AI336" i="1"/>
  <c r="AI337" i="1"/>
  <c r="AI339" i="1"/>
  <c r="AI340" i="1"/>
  <c r="AI341" i="1"/>
  <c r="AI342" i="1"/>
  <c r="AI343" i="1"/>
  <c r="AI344" i="1"/>
  <c r="AI345" i="1"/>
  <c r="AI346" i="1"/>
  <c r="AI347" i="1"/>
  <c r="AI348" i="1"/>
  <c r="AI354" i="1"/>
  <c r="AI352" i="1"/>
  <c r="AM334" i="1" l="1"/>
  <c r="AN334" i="1"/>
  <c r="AU334" i="1" s="1"/>
  <c r="AM332" i="1"/>
  <c r="AN332" i="1"/>
  <c r="AU332" i="1" s="1"/>
  <c r="AM331" i="1"/>
  <c r="AN331" i="1"/>
  <c r="AU331" i="1" s="1"/>
  <c r="AM330" i="1"/>
  <c r="AN330" i="1"/>
  <c r="AU330" i="1" s="1"/>
  <c r="AL328" i="1"/>
  <c r="AN328" i="1"/>
  <c r="AU328" i="1" s="1"/>
  <c r="AM216" i="1"/>
  <c r="AN216" i="1"/>
  <c r="AU216" i="1" s="1"/>
  <c r="AK338" i="1"/>
  <c r="AN338" i="1"/>
  <c r="AU338" i="1" s="1"/>
  <c r="AM351" i="1"/>
  <c r="AN351" i="1"/>
  <c r="AU351" i="1" s="1"/>
  <c r="AK351" i="1"/>
  <c r="AI351" i="1"/>
  <c r="AL351" i="1"/>
  <c r="AJ351" i="1"/>
  <c r="AK331" i="1"/>
  <c r="AI216" i="1"/>
  <c r="AJ331" i="1"/>
  <c r="AK332" i="1"/>
  <c r="AI334" i="1"/>
  <c r="AK334" i="1"/>
  <c r="AL334" i="1"/>
  <c r="AJ334" i="1"/>
  <c r="AJ216" i="1"/>
  <c r="AL332" i="1"/>
  <c r="AI331" i="1"/>
  <c r="AJ332" i="1"/>
  <c r="AI332" i="1"/>
  <c r="AK216" i="1"/>
  <c r="AI350" i="1"/>
  <c r="AJ350" i="1"/>
  <c r="AK350" i="1"/>
  <c r="AM349" i="1"/>
  <c r="AL216" i="1"/>
  <c r="AL350" i="1"/>
  <c r="AI349" i="1"/>
  <c r="AI328" i="1"/>
  <c r="AJ349" i="1"/>
  <c r="AJ328" i="1"/>
  <c r="AK349" i="1"/>
  <c r="AK328" i="1"/>
  <c r="AJ338" i="1"/>
  <c r="AM338" i="1"/>
  <c r="AL338" i="1"/>
  <c r="AL353" i="1"/>
  <c r="AM353" i="1"/>
  <c r="AI338" i="1"/>
  <c r="AJ353" i="1"/>
  <c r="AI353" i="1"/>
  <c r="AK330" i="1"/>
  <c r="AJ330" i="1"/>
  <c r="AI330" i="1"/>
  <c r="AL330" i="1"/>
  <c r="AM328" i="1"/>
  <c r="AL331" i="1"/>
  <c r="AG350" i="1"/>
  <c r="AF350" i="1"/>
  <c r="AE350" i="1"/>
  <c r="AD350" i="1"/>
  <c r="AC350" i="1"/>
  <c r="AG349" i="1"/>
  <c r="AF349" i="1"/>
  <c r="AE349" i="1"/>
  <c r="AD349" i="1"/>
  <c r="AC349" i="1"/>
  <c r="AG351" i="1"/>
  <c r="AF351" i="1"/>
  <c r="AE351" i="1"/>
  <c r="AD351" i="1"/>
  <c r="AC351" i="1"/>
  <c r="AG338" i="1"/>
  <c r="AF338" i="1"/>
  <c r="AE338" i="1"/>
  <c r="AD338" i="1"/>
  <c r="AC338" i="1"/>
  <c r="AG353" i="1"/>
  <c r="AF353" i="1"/>
  <c r="AE353" i="1"/>
  <c r="AD353" i="1"/>
  <c r="AC353" i="1"/>
  <c r="AV328" i="1" l="1"/>
  <c r="BA328" i="1" s="1"/>
  <c r="AY328" i="1"/>
  <c r="AX328" i="1"/>
  <c r="AW328" i="1"/>
  <c r="AZ328" i="1"/>
  <c r="AW330" i="1"/>
  <c r="AV330" i="1"/>
  <c r="BA330" i="1" s="1"/>
  <c r="AX330" i="1"/>
  <c r="AY330" i="1"/>
  <c r="AZ330" i="1"/>
  <c r="AY332" i="1"/>
  <c r="AX332" i="1"/>
  <c r="AW332" i="1"/>
  <c r="AV332" i="1"/>
  <c r="BA332" i="1" s="1"/>
  <c r="AZ332" i="1"/>
  <c r="AX351" i="1"/>
  <c r="AZ351" i="1"/>
  <c r="AY351" i="1"/>
  <c r="AW351" i="1"/>
  <c r="AV351" i="1"/>
  <c r="BA351" i="1" s="1"/>
  <c r="AZ338" i="1"/>
  <c r="AY338" i="1"/>
  <c r="AW338" i="1"/>
  <c r="AV338" i="1"/>
  <c r="BA338" i="1" s="1"/>
  <c r="AX338" i="1"/>
  <c r="AZ216" i="1"/>
  <c r="AY216" i="1"/>
  <c r="AX216" i="1"/>
  <c r="AW216" i="1"/>
  <c r="AV216" i="1"/>
  <c r="BA216" i="1" s="1"/>
  <c r="AY331" i="1"/>
  <c r="AV331" i="1"/>
  <c r="BA331" i="1" s="1"/>
  <c r="AZ331" i="1"/>
  <c r="AX331" i="1"/>
  <c r="AW331" i="1"/>
  <c r="AZ334" i="1"/>
  <c r="AY334" i="1"/>
  <c r="AX334" i="1"/>
  <c r="AW334" i="1"/>
  <c r="AV334" i="1"/>
  <c r="BA334" i="1" s="1"/>
  <c r="AO216" i="1"/>
  <c r="AT216" i="1" s="1"/>
  <c r="AR216" i="1"/>
  <c r="AQ216" i="1"/>
  <c r="AS216" i="1"/>
  <c r="AP216" i="1"/>
  <c r="AS328" i="1"/>
  <c r="AP328" i="1"/>
  <c r="AR328" i="1"/>
  <c r="AQ328" i="1"/>
  <c r="AO328" i="1"/>
  <c r="AT328" i="1" s="1"/>
  <c r="AO330" i="1"/>
  <c r="AT330" i="1" s="1"/>
  <c r="AS330" i="1"/>
  <c r="AR330" i="1"/>
  <c r="AP330" i="1"/>
  <c r="AQ330" i="1"/>
  <c r="AS351" i="1"/>
  <c r="AO351" i="1"/>
  <c r="AT351" i="1" s="1"/>
  <c r="AP351" i="1"/>
  <c r="AQ351" i="1"/>
  <c r="AR351" i="1"/>
  <c r="AO331" i="1"/>
  <c r="AT331" i="1" s="1"/>
  <c r="AQ331" i="1"/>
  <c r="AP331" i="1"/>
  <c r="AR331" i="1"/>
  <c r="AS331" i="1"/>
  <c r="AS338" i="1"/>
  <c r="AR338" i="1"/>
  <c r="AO338" i="1"/>
  <c r="AT338" i="1" s="1"/>
  <c r="AQ338" i="1"/>
  <c r="AP338" i="1"/>
  <c r="AO332" i="1"/>
  <c r="AT332" i="1" s="1"/>
  <c r="AS332" i="1"/>
  <c r="AP332" i="1"/>
  <c r="AR332" i="1"/>
  <c r="AQ332" i="1"/>
  <c r="AP334" i="1"/>
  <c r="AS334" i="1"/>
  <c r="AQ334" i="1"/>
  <c r="AR334" i="1"/>
  <c r="AO334" i="1"/>
  <c r="AT334" i="1" s="1"/>
  <c r="AG352" i="1"/>
  <c r="AF352" i="1"/>
  <c r="AE352" i="1"/>
  <c r="AD352" i="1"/>
  <c r="AC352" i="1"/>
  <c r="AC216" i="1" l="1"/>
  <c r="AD216" i="1"/>
  <c r="AE216" i="1"/>
  <c r="AF216" i="1"/>
  <c r="AG216" i="1"/>
  <c r="AG354" i="1" l="1"/>
  <c r="AF354" i="1"/>
  <c r="AE354" i="1"/>
  <c r="AD354" i="1"/>
  <c r="AC354" i="1"/>
  <c r="AG344" i="1" l="1"/>
  <c r="AF344" i="1"/>
  <c r="AE344" i="1"/>
  <c r="AD344" i="1"/>
  <c r="AC344" i="1"/>
  <c r="AG343" i="1"/>
  <c r="AF343" i="1"/>
  <c r="AE343" i="1"/>
  <c r="AD343" i="1"/>
  <c r="AC343" i="1"/>
  <c r="AG347" i="1"/>
  <c r="AF347" i="1"/>
  <c r="AE347" i="1"/>
  <c r="AD347" i="1"/>
  <c r="AC347" i="1"/>
  <c r="AG348" i="1"/>
  <c r="AF348" i="1"/>
  <c r="AE348" i="1"/>
  <c r="AD348" i="1"/>
  <c r="AC348" i="1"/>
  <c r="AG345" i="1" l="1"/>
  <c r="AF345" i="1"/>
  <c r="AE345" i="1"/>
  <c r="AD345" i="1"/>
  <c r="AC345" i="1"/>
  <c r="F12" i="7" l="1"/>
  <c r="F11" i="7"/>
  <c r="F10" i="7"/>
  <c r="F9" i="7"/>
  <c r="F8" i="7"/>
  <c r="F7" i="7"/>
  <c r="F6" i="7"/>
  <c r="F5" i="7"/>
  <c r="F4" i="7"/>
  <c r="F3" i="7"/>
  <c r="F2" i="7"/>
  <c r="F14" i="7" s="1"/>
  <c r="F4" i="6"/>
  <c r="F6" i="6"/>
  <c r="F7" i="6"/>
  <c r="F5" i="6"/>
  <c r="F3" i="6"/>
  <c r="F2" i="6"/>
  <c r="F8" i="6" l="1"/>
  <c r="E8" i="6"/>
  <c r="E9" i="6" s="1"/>
  <c r="D8" i="6"/>
  <c r="D9" i="6" s="1"/>
  <c r="E14" i="7"/>
  <c r="E15" i="7" s="1"/>
  <c r="D14" i="7"/>
  <c r="D15" i="7" s="1"/>
  <c r="AG346" i="1"/>
  <c r="AF346" i="1"/>
  <c r="AE346" i="1"/>
  <c r="AD346" i="1"/>
  <c r="AC346" i="1"/>
  <c r="AG342" i="1" l="1"/>
  <c r="AF342" i="1"/>
  <c r="AE342" i="1"/>
  <c r="AD342" i="1"/>
  <c r="AC342" i="1"/>
  <c r="AG341" i="1" l="1"/>
  <c r="AF341" i="1"/>
  <c r="AE341" i="1"/>
  <c r="AD341" i="1"/>
  <c r="AC341" i="1"/>
  <c r="AB333" i="1" l="1"/>
  <c r="AH333" i="1" s="1"/>
  <c r="AN333" i="1" s="1"/>
  <c r="AU333" i="1" s="1"/>
  <c r="AY333" i="1" l="1"/>
  <c r="AV333" i="1"/>
  <c r="BA333" i="1" s="1"/>
  <c r="AZ333" i="1"/>
  <c r="AX333" i="1"/>
  <c r="AW333" i="1"/>
  <c r="AP333" i="1"/>
  <c r="AS333" i="1"/>
  <c r="AR333" i="1"/>
  <c r="AQ333" i="1"/>
  <c r="AO333" i="1"/>
  <c r="AT333" i="1" s="1"/>
  <c r="AL333" i="1"/>
  <c r="AM333" i="1"/>
  <c r="AK333" i="1"/>
  <c r="AJ333" i="1"/>
  <c r="AI333" i="1"/>
  <c r="AG340" i="1" l="1"/>
  <c r="AF340" i="1"/>
  <c r="AE340" i="1"/>
  <c r="AD340" i="1"/>
  <c r="AC340" i="1"/>
  <c r="AG339" i="1"/>
  <c r="AF339" i="1"/>
  <c r="AE339" i="1"/>
  <c r="AD339" i="1"/>
  <c r="AC339" i="1"/>
  <c r="AG337" i="1"/>
  <c r="AF337" i="1"/>
  <c r="AE337" i="1"/>
  <c r="AD337" i="1"/>
  <c r="AC337" i="1"/>
  <c r="AG336" i="1"/>
  <c r="AF336" i="1"/>
  <c r="AE336" i="1"/>
  <c r="AD336" i="1"/>
  <c r="AC336" i="1"/>
  <c r="AG335" i="1"/>
  <c r="AF335" i="1"/>
  <c r="AE335" i="1"/>
  <c r="AD335" i="1"/>
  <c r="AC335" i="1"/>
  <c r="AG334" i="1"/>
  <c r="AF334" i="1"/>
  <c r="AE334" i="1"/>
  <c r="AD334" i="1"/>
  <c r="AC334" i="1"/>
  <c r="AG331" i="1"/>
  <c r="AF331" i="1"/>
  <c r="AE331" i="1"/>
  <c r="AD331" i="1"/>
  <c r="AC331" i="1"/>
  <c r="AG332" i="1"/>
  <c r="AF332" i="1"/>
  <c r="AE332" i="1"/>
  <c r="AD332" i="1"/>
  <c r="AC332" i="1"/>
  <c r="AG330" i="1"/>
  <c r="AF330" i="1"/>
  <c r="AE330" i="1"/>
  <c r="AD330" i="1"/>
  <c r="AC330" i="1"/>
  <c r="AG328" i="1"/>
  <c r="AF328" i="1"/>
  <c r="AE328" i="1"/>
  <c r="AD328" i="1"/>
  <c r="AC328" i="1"/>
  <c r="AG333" i="1"/>
  <c r="AF333" i="1"/>
  <c r="AE333" i="1"/>
  <c r="AD333" i="1"/>
  <c r="AC333" i="1"/>
  <c r="AA336" i="1" l="1"/>
  <c r="AA337" i="1"/>
  <c r="AA339" i="1"/>
  <c r="AA340" i="1"/>
  <c r="Z336" i="1"/>
  <c r="Z337" i="1"/>
  <c r="Z339" i="1"/>
  <c r="Z340" i="1"/>
  <c r="Y336" i="1"/>
  <c r="Y337" i="1"/>
  <c r="Y339" i="1"/>
  <c r="Y340" i="1"/>
  <c r="X336" i="1"/>
  <c r="X337" i="1"/>
  <c r="X339" i="1"/>
  <c r="X340" i="1"/>
  <c r="W336" i="1"/>
  <c r="W337" i="1"/>
  <c r="W339" i="1"/>
  <c r="W340" i="1"/>
  <c r="W335" i="1" l="1"/>
  <c r="X335" i="1"/>
  <c r="Y335" i="1"/>
  <c r="Z335" i="1"/>
  <c r="AA335" i="1"/>
  <c r="W334" i="1" l="1"/>
  <c r="X334" i="1"/>
  <c r="Y334" i="1"/>
  <c r="Z334" i="1"/>
  <c r="AA334" i="1"/>
  <c r="W332" i="1" l="1"/>
  <c r="X332" i="1"/>
  <c r="Y332" i="1"/>
  <c r="Z332" i="1"/>
  <c r="AA332" i="1"/>
  <c r="W331" i="1"/>
  <c r="X331" i="1"/>
  <c r="Y331" i="1"/>
  <c r="Z331" i="1"/>
  <c r="AA331" i="1"/>
  <c r="X330" i="1" l="1"/>
  <c r="Y330" i="1"/>
  <c r="Z330" i="1"/>
  <c r="AA330" i="1"/>
  <c r="W330" i="1"/>
  <c r="W328" i="1" l="1"/>
  <c r="X328" i="1"/>
  <c r="Y328" i="1"/>
  <c r="Z328" i="1"/>
  <c r="AA328" i="1"/>
  <c r="X333" i="1" l="1"/>
  <c r="Y333" i="1"/>
  <c r="Z333" i="1"/>
  <c r="AA333" i="1"/>
  <c r="W333" i="1"/>
  <c r="V324" i="1" l="1"/>
  <c r="U324" i="1"/>
  <c r="T324" i="1"/>
  <c r="S324" i="1"/>
  <c r="R324" i="1"/>
  <c r="Q324" i="1"/>
  <c r="X324" i="1" l="1"/>
  <c r="AB324" i="1"/>
  <c r="AH324" i="1" s="1"/>
  <c r="AN324" i="1" s="1"/>
  <c r="AU324" i="1" s="1"/>
  <c r="W324" i="1"/>
  <c r="AA324" i="1"/>
  <c r="Z324" i="1"/>
  <c r="Y324" i="1"/>
  <c r="V326" i="1"/>
  <c r="AB326" i="1" s="1"/>
  <c r="AH326" i="1" s="1"/>
  <c r="AN326" i="1" s="1"/>
  <c r="AU326" i="1" s="1"/>
  <c r="AZ326" i="1" l="1"/>
  <c r="AX326" i="1"/>
  <c r="AW326" i="1"/>
  <c r="AV326" i="1"/>
  <c r="BA326" i="1" s="1"/>
  <c r="AY326" i="1"/>
  <c r="AZ324" i="1"/>
  <c r="AY324" i="1"/>
  <c r="AX324" i="1"/>
  <c r="AW324" i="1"/>
  <c r="AV324" i="1"/>
  <c r="BA324" i="1" s="1"/>
  <c r="AR324" i="1"/>
  <c r="AS324" i="1"/>
  <c r="AO324" i="1"/>
  <c r="AT324" i="1" s="1"/>
  <c r="AQ324" i="1"/>
  <c r="AP324" i="1"/>
  <c r="AQ326" i="1"/>
  <c r="AO326" i="1"/>
  <c r="AT326" i="1" s="1"/>
  <c r="AS326" i="1"/>
  <c r="AP326" i="1"/>
  <c r="AR326" i="1"/>
  <c r="AL324" i="1"/>
  <c r="AM324" i="1"/>
  <c r="AK324" i="1"/>
  <c r="AJ324" i="1"/>
  <c r="AI324" i="1"/>
  <c r="AM326" i="1"/>
  <c r="AL326" i="1"/>
  <c r="AK326" i="1"/>
  <c r="AJ326" i="1"/>
  <c r="AI326" i="1"/>
  <c r="AC324" i="1"/>
  <c r="AF324" i="1"/>
  <c r="AG324" i="1"/>
  <c r="AD324" i="1"/>
  <c r="AE324" i="1"/>
  <c r="AE326" i="1"/>
  <c r="AD326" i="1"/>
  <c r="AG326" i="1"/>
  <c r="AF326" i="1"/>
  <c r="AC326" i="1"/>
  <c r="Q327" i="1"/>
  <c r="Q329" i="1"/>
  <c r="V329" i="1"/>
  <c r="V327" i="1"/>
  <c r="AA329" i="1" l="1"/>
  <c r="AB329" i="1"/>
  <c r="AH329" i="1" s="1"/>
  <c r="AN329" i="1" s="1"/>
  <c r="AU329" i="1" s="1"/>
  <c r="Z327" i="1"/>
  <c r="AB327" i="1"/>
  <c r="AH327" i="1" s="1"/>
  <c r="AN327" i="1" s="1"/>
  <c r="AU327" i="1" s="1"/>
  <c r="AA327" i="1"/>
  <c r="W327" i="1"/>
  <c r="X327" i="1"/>
  <c r="Y327" i="1"/>
  <c r="X329" i="1"/>
  <c r="Z329" i="1"/>
  <c r="W329" i="1"/>
  <c r="Y329" i="1"/>
  <c r="R329" i="1"/>
  <c r="S329" i="1"/>
  <c r="T329" i="1"/>
  <c r="U329" i="1"/>
  <c r="R327" i="1"/>
  <c r="S327" i="1"/>
  <c r="T327" i="1"/>
  <c r="U327" i="1"/>
  <c r="AY327" i="1" l="1"/>
  <c r="AV327" i="1"/>
  <c r="BA327" i="1" s="1"/>
  <c r="AZ327" i="1"/>
  <c r="AX327" i="1"/>
  <c r="AW327" i="1"/>
  <c r="AY329" i="1"/>
  <c r="AV329" i="1"/>
  <c r="BA329" i="1" s="1"/>
  <c r="AZ329" i="1"/>
  <c r="AX329" i="1"/>
  <c r="AW329" i="1"/>
  <c r="AS327" i="1"/>
  <c r="AR327" i="1"/>
  <c r="AO327" i="1"/>
  <c r="AT327" i="1" s="1"/>
  <c r="AQ327" i="1"/>
  <c r="AP327" i="1"/>
  <c r="AS329" i="1"/>
  <c r="AO329" i="1"/>
  <c r="AT329" i="1" s="1"/>
  <c r="AQ329" i="1"/>
  <c r="AP329" i="1"/>
  <c r="AR329" i="1"/>
  <c r="AM327" i="1"/>
  <c r="AK327" i="1"/>
  <c r="AJ327" i="1"/>
  <c r="AI327" i="1"/>
  <c r="AL327" i="1"/>
  <c r="AL329" i="1"/>
  <c r="AM329" i="1"/>
  <c r="AK329" i="1"/>
  <c r="AI329" i="1"/>
  <c r="AJ329" i="1"/>
  <c r="AF327" i="1"/>
  <c r="AC327" i="1"/>
  <c r="AG327" i="1"/>
  <c r="AE327" i="1"/>
  <c r="AD327" i="1"/>
  <c r="AG329" i="1"/>
  <c r="AE329" i="1"/>
  <c r="AD329" i="1"/>
  <c r="AF329" i="1"/>
  <c r="AC329" i="1"/>
  <c r="AA326" i="1"/>
  <c r="U326" i="1"/>
  <c r="T326" i="1"/>
  <c r="S326" i="1"/>
  <c r="R326" i="1"/>
  <c r="Q326" i="1"/>
  <c r="V323" i="1"/>
  <c r="U323" i="1"/>
  <c r="T323" i="1"/>
  <c r="S323" i="1"/>
  <c r="R323" i="1"/>
  <c r="Q323" i="1"/>
  <c r="O323" i="1"/>
  <c r="N323" i="1"/>
  <c r="M323" i="1"/>
  <c r="L323" i="1"/>
  <c r="K323" i="1"/>
  <c r="V325" i="1"/>
  <c r="AB325" i="1" s="1"/>
  <c r="AH325" i="1" s="1"/>
  <c r="AN325" i="1" s="1"/>
  <c r="AU325" i="1" s="1"/>
  <c r="U325" i="1"/>
  <c r="T325" i="1"/>
  <c r="S325" i="1"/>
  <c r="R325" i="1"/>
  <c r="Q325" i="1"/>
  <c r="O325" i="1"/>
  <c r="N325" i="1"/>
  <c r="M325" i="1"/>
  <c r="L325" i="1"/>
  <c r="K325" i="1"/>
  <c r="V322" i="1"/>
  <c r="AB322" i="1" s="1"/>
  <c r="AH322" i="1" s="1"/>
  <c r="AN322" i="1" s="1"/>
  <c r="AU322" i="1" s="1"/>
  <c r="U322" i="1"/>
  <c r="T322" i="1"/>
  <c r="S322" i="1"/>
  <c r="R322" i="1"/>
  <c r="Q322" i="1"/>
  <c r="O322" i="1"/>
  <c r="N322" i="1"/>
  <c r="M322" i="1"/>
  <c r="L322" i="1"/>
  <c r="K322" i="1"/>
  <c r="V321" i="1"/>
  <c r="U321" i="1"/>
  <c r="T321" i="1"/>
  <c r="S321" i="1"/>
  <c r="R321" i="1"/>
  <c r="Q321" i="1"/>
  <c r="O321" i="1"/>
  <c r="N321" i="1"/>
  <c r="M321" i="1"/>
  <c r="L321" i="1"/>
  <c r="K321" i="1"/>
  <c r="R320" i="1"/>
  <c r="O320" i="1"/>
  <c r="N320" i="1"/>
  <c r="M320" i="1"/>
  <c r="L320" i="1"/>
  <c r="K320" i="1"/>
  <c r="O319" i="1"/>
  <c r="N319" i="1"/>
  <c r="M319" i="1"/>
  <c r="L319" i="1"/>
  <c r="K319" i="1"/>
  <c r="T318" i="1"/>
  <c r="O318" i="1"/>
  <c r="N318" i="1"/>
  <c r="M318" i="1"/>
  <c r="L318" i="1"/>
  <c r="K318" i="1"/>
  <c r="T317" i="1"/>
  <c r="O317" i="1"/>
  <c r="N317" i="1"/>
  <c r="M317" i="1"/>
  <c r="L317" i="1"/>
  <c r="K317" i="1"/>
  <c r="U316" i="1"/>
  <c r="O316" i="1"/>
  <c r="N316" i="1"/>
  <c r="M316" i="1"/>
  <c r="L316" i="1"/>
  <c r="K316" i="1"/>
  <c r="O315" i="1"/>
  <c r="N315" i="1"/>
  <c r="M315" i="1"/>
  <c r="L315" i="1"/>
  <c r="K315" i="1"/>
  <c r="T314" i="1"/>
  <c r="O314" i="1"/>
  <c r="N314" i="1"/>
  <c r="M314" i="1"/>
  <c r="L314" i="1"/>
  <c r="K314" i="1"/>
  <c r="U313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T310" i="1"/>
  <c r="O310" i="1"/>
  <c r="N310" i="1"/>
  <c r="M310" i="1"/>
  <c r="L310" i="1"/>
  <c r="K310" i="1"/>
  <c r="O308" i="1"/>
  <c r="N308" i="1"/>
  <c r="M308" i="1"/>
  <c r="L308" i="1"/>
  <c r="K308" i="1"/>
  <c r="T307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U304" i="1"/>
  <c r="O304" i="1"/>
  <c r="N304" i="1"/>
  <c r="M304" i="1"/>
  <c r="L304" i="1"/>
  <c r="K304" i="1"/>
  <c r="O303" i="1"/>
  <c r="N303" i="1"/>
  <c r="M303" i="1"/>
  <c r="L303" i="1"/>
  <c r="K303" i="1"/>
  <c r="Q302" i="1"/>
  <c r="O302" i="1"/>
  <c r="N302" i="1"/>
  <c r="M302" i="1"/>
  <c r="L302" i="1"/>
  <c r="K302" i="1"/>
  <c r="N301" i="1"/>
  <c r="I301" i="1"/>
  <c r="H301" i="1"/>
  <c r="G301" i="1"/>
  <c r="F301" i="1"/>
  <c r="E301" i="1"/>
  <c r="O300" i="1"/>
  <c r="N300" i="1"/>
  <c r="M300" i="1"/>
  <c r="L300" i="1"/>
  <c r="K300" i="1"/>
  <c r="I299" i="1"/>
  <c r="H299" i="1"/>
  <c r="G299" i="1"/>
  <c r="F299" i="1"/>
  <c r="E299" i="1"/>
  <c r="O298" i="1"/>
  <c r="N298" i="1"/>
  <c r="M298" i="1"/>
  <c r="L298" i="1"/>
  <c r="K298" i="1"/>
  <c r="I298" i="1"/>
  <c r="H298" i="1"/>
  <c r="G298" i="1"/>
  <c r="F298" i="1"/>
  <c r="E298" i="1"/>
  <c r="K297" i="1"/>
  <c r="I297" i="1"/>
  <c r="H297" i="1"/>
  <c r="G297" i="1"/>
  <c r="F297" i="1"/>
  <c r="E297" i="1"/>
  <c r="M296" i="1"/>
  <c r="I296" i="1"/>
  <c r="H296" i="1"/>
  <c r="G296" i="1"/>
  <c r="F296" i="1"/>
  <c r="E296" i="1"/>
  <c r="O295" i="1"/>
  <c r="N295" i="1"/>
  <c r="M295" i="1"/>
  <c r="L295" i="1"/>
  <c r="K295" i="1"/>
  <c r="I295" i="1"/>
  <c r="H295" i="1"/>
  <c r="G295" i="1"/>
  <c r="F295" i="1"/>
  <c r="E295" i="1"/>
  <c r="T294" i="1"/>
  <c r="O294" i="1"/>
  <c r="N294" i="1"/>
  <c r="M294" i="1"/>
  <c r="L294" i="1"/>
  <c r="K294" i="1"/>
  <c r="I294" i="1"/>
  <c r="H294" i="1"/>
  <c r="G294" i="1"/>
  <c r="F294" i="1"/>
  <c r="E294" i="1"/>
  <c r="U293" i="1"/>
  <c r="O293" i="1"/>
  <c r="N293" i="1"/>
  <c r="M293" i="1"/>
  <c r="L293" i="1"/>
  <c r="K293" i="1"/>
  <c r="I293" i="1"/>
  <c r="H293" i="1"/>
  <c r="G293" i="1"/>
  <c r="F293" i="1"/>
  <c r="E293" i="1"/>
  <c r="O292" i="1"/>
  <c r="N292" i="1"/>
  <c r="M292" i="1"/>
  <c r="L292" i="1"/>
  <c r="K292" i="1"/>
  <c r="I292" i="1"/>
  <c r="H292" i="1"/>
  <c r="G292" i="1"/>
  <c r="F292" i="1"/>
  <c r="E292" i="1"/>
  <c r="U291" i="1"/>
  <c r="O291" i="1"/>
  <c r="N291" i="1"/>
  <c r="M291" i="1"/>
  <c r="L291" i="1"/>
  <c r="K291" i="1"/>
  <c r="I291" i="1"/>
  <c r="H291" i="1"/>
  <c r="G291" i="1"/>
  <c r="F291" i="1"/>
  <c r="E291" i="1"/>
  <c r="O290" i="1"/>
  <c r="I290" i="1"/>
  <c r="H290" i="1"/>
  <c r="G290" i="1"/>
  <c r="F290" i="1"/>
  <c r="E290" i="1"/>
  <c r="N289" i="1"/>
  <c r="I289" i="1"/>
  <c r="H289" i="1"/>
  <c r="G289" i="1"/>
  <c r="F289" i="1"/>
  <c r="E289" i="1"/>
  <c r="U288" i="1"/>
  <c r="O288" i="1"/>
  <c r="N288" i="1"/>
  <c r="M288" i="1"/>
  <c r="L288" i="1"/>
  <c r="K288" i="1"/>
  <c r="I288" i="1"/>
  <c r="H288" i="1"/>
  <c r="G288" i="1"/>
  <c r="F288" i="1"/>
  <c r="E288" i="1"/>
  <c r="O287" i="1"/>
  <c r="I287" i="1"/>
  <c r="H287" i="1"/>
  <c r="G287" i="1"/>
  <c r="F287" i="1"/>
  <c r="E287" i="1"/>
  <c r="O286" i="1"/>
  <c r="I286" i="1"/>
  <c r="H286" i="1"/>
  <c r="G286" i="1"/>
  <c r="F286" i="1"/>
  <c r="E286" i="1"/>
  <c r="I285" i="1"/>
  <c r="H285" i="1"/>
  <c r="G285" i="1"/>
  <c r="F285" i="1"/>
  <c r="E285" i="1"/>
  <c r="I284" i="1"/>
  <c r="H284" i="1"/>
  <c r="G284" i="1"/>
  <c r="F284" i="1"/>
  <c r="E284" i="1"/>
  <c r="I283" i="1"/>
  <c r="H283" i="1"/>
  <c r="G283" i="1"/>
  <c r="F283" i="1"/>
  <c r="E283" i="1"/>
  <c r="I282" i="1"/>
  <c r="H282" i="1"/>
  <c r="G282" i="1"/>
  <c r="F282" i="1"/>
  <c r="E282" i="1"/>
  <c r="N281" i="1"/>
  <c r="I281" i="1"/>
  <c r="H281" i="1"/>
  <c r="G281" i="1"/>
  <c r="F281" i="1"/>
  <c r="E281" i="1"/>
  <c r="I280" i="1"/>
  <c r="H280" i="1"/>
  <c r="G280" i="1"/>
  <c r="F280" i="1"/>
  <c r="E280" i="1"/>
  <c r="O279" i="1"/>
  <c r="I279" i="1"/>
  <c r="H279" i="1"/>
  <c r="G279" i="1"/>
  <c r="F279" i="1"/>
  <c r="E279" i="1"/>
  <c r="M278" i="1"/>
  <c r="I278" i="1"/>
  <c r="H278" i="1"/>
  <c r="G278" i="1"/>
  <c r="F278" i="1"/>
  <c r="E278" i="1"/>
  <c r="O277" i="1"/>
  <c r="I277" i="1"/>
  <c r="H277" i="1"/>
  <c r="G277" i="1"/>
  <c r="F277" i="1"/>
  <c r="E277" i="1"/>
  <c r="N276" i="1"/>
  <c r="I276" i="1"/>
  <c r="H276" i="1"/>
  <c r="G276" i="1"/>
  <c r="F276" i="1"/>
  <c r="E276" i="1"/>
  <c r="I275" i="1"/>
  <c r="H275" i="1"/>
  <c r="G275" i="1"/>
  <c r="F275" i="1"/>
  <c r="E275" i="1"/>
  <c r="I274" i="1"/>
  <c r="H274" i="1"/>
  <c r="G274" i="1"/>
  <c r="F274" i="1"/>
  <c r="E274" i="1"/>
  <c r="I273" i="1"/>
  <c r="H273" i="1"/>
  <c r="G273" i="1"/>
  <c r="F273" i="1"/>
  <c r="E273" i="1"/>
  <c r="O272" i="1"/>
  <c r="I272" i="1"/>
  <c r="H272" i="1"/>
  <c r="G272" i="1"/>
  <c r="F272" i="1"/>
  <c r="E272" i="1"/>
  <c r="I271" i="1"/>
  <c r="H271" i="1"/>
  <c r="G271" i="1"/>
  <c r="F271" i="1"/>
  <c r="E271" i="1"/>
  <c r="I270" i="1"/>
  <c r="H270" i="1"/>
  <c r="G270" i="1"/>
  <c r="F270" i="1"/>
  <c r="E270" i="1"/>
  <c r="I269" i="1"/>
  <c r="H269" i="1"/>
  <c r="G269" i="1"/>
  <c r="F269" i="1"/>
  <c r="E269" i="1"/>
  <c r="I268" i="1"/>
  <c r="H268" i="1"/>
  <c r="G268" i="1"/>
  <c r="F268" i="1"/>
  <c r="E268" i="1"/>
  <c r="N267" i="1"/>
  <c r="I267" i="1"/>
  <c r="H267" i="1"/>
  <c r="G267" i="1"/>
  <c r="F267" i="1"/>
  <c r="E267" i="1"/>
  <c r="K266" i="1"/>
  <c r="I266" i="1"/>
  <c r="H266" i="1"/>
  <c r="G266" i="1"/>
  <c r="F266" i="1"/>
  <c r="E266" i="1"/>
  <c r="I265" i="1"/>
  <c r="H265" i="1"/>
  <c r="G265" i="1"/>
  <c r="F265" i="1"/>
  <c r="E265" i="1"/>
  <c r="N264" i="1"/>
  <c r="I264" i="1"/>
  <c r="H264" i="1"/>
  <c r="G264" i="1"/>
  <c r="F264" i="1"/>
  <c r="E264" i="1"/>
  <c r="I263" i="1"/>
  <c r="H263" i="1"/>
  <c r="G263" i="1"/>
  <c r="F263" i="1"/>
  <c r="E263" i="1"/>
  <c r="K262" i="1"/>
  <c r="I262" i="1"/>
  <c r="H262" i="1"/>
  <c r="G262" i="1"/>
  <c r="F262" i="1"/>
  <c r="E262" i="1"/>
  <c r="I261" i="1"/>
  <c r="H261" i="1"/>
  <c r="G261" i="1"/>
  <c r="F261" i="1"/>
  <c r="E261" i="1"/>
  <c r="K260" i="1"/>
  <c r="I260" i="1"/>
  <c r="H260" i="1"/>
  <c r="G260" i="1"/>
  <c r="F260" i="1"/>
  <c r="E260" i="1"/>
  <c r="I259" i="1"/>
  <c r="H259" i="1"/>
  <c r="G259" i="1"/>
  <c r="F259" i="1"/>
  <c r="E259" i="1"/>
  <c r="I258" i="1"/>
  <c r="H258" i="1"/>
  <c r="G258" i="1"/>
  <c r="F258" i="1"/>
  <c r="E258" i="1"/>
  <c r="I257" i="1"/>
  <c r="H257" i="1"/>
  <c r="G257" i="1"/>
  <c r="F257" i="1"/>
  <c r="E257" i="1"/>
  <c r="I256" i="1"/>
  <c r="H256" i="1"/>
  <c r="G256" i="1"/>
  <c r="F256" i="1"/>
  <c r="E256" i="1"/>
  <c r="V255" i="1"/>
  <c r="AB255" i="1" s="1"/>
  <c r="AH255" i="1" s="1"/>
  <c r="AN255" i="1" s="1"/>
  <c r="AU255" i="1" s="1"/>
  <c r="I255" i="1"/>
  <c r="H255" i="1"/>
  <c r="G255" i="1"/>
  <c r="F255" i="1"/>
  <c r="E255" i="1"/>
  <c r="O254" i="1"/>
  <c r="I254" i="1"/>
  <c r="H254" i="1"/>
  <c r="G254" i="1"/>
  <c r="F254" i="1"/>
  <c r="E254" i="1"/>
  <c r="I253" i="1"/>
  <c r="H253" i="1"/>
  <c r="G253" i="1"/>
  <c r="F253" i="1"/>
  <c r="E253" i="1"/>
  <c r="I252" i="1"/>
  <c r="H252" i="1"/>
  <c r="G252" i="1"/>
  <c r="F252" i="1"/>
  <c r="E252" i="1"/>
  <c r="I251" i="1"/>
  <c r="H251" i="1"/>
  <c r="G251" i="1"/>
  <c r="F251" i="1"/>
  <c r="E251" i="1"/>
  <c r="I250" i="1"/>
  <c r="H250" i="1"/>
  <c r="G250" i="1"/>
  <c r="F250" i="1"/>
  <c r="E250" i="1"/>
  <c r="I249" i="1"/>
  <c r="H249" i="1"/>
  <c r="G249" i="1"/>
  <c r="F249" i="1"/>
  <c r="E249" i="1"/>
  <c r="N248" i="1"/>
  <c r="I248" i="1"/>
  <c r="H248" i="1"/>
  <c r="G248" i="1"/>
  <c r="F248" i="1"/>
  <c r="E248" i="1"/>
  <c r="M247" i="1"/>
  <c r="I247" i="1"/>
  <c r="H247" i="1"/>
  <c r="G247" i="1"/>
  <c r="F247" i="1"/>
  <c r="E247" i="1"/>
  <c r="O246" i="1"/>
  <c r="I246" i="1"/>
  <c r="H246" i="1"/>
  <c r="G246" i="1"/>
  <c r="F246" i="1"/>
  <c r="E246" i="1"/>
  <c r="I245" i="1"/>
  <c r="H245" i="1"/>
  <c r="G245" i="1"/>
  <c r="F245" i="1"/>
  <c r="E245" i="1"/>
  <c r="O244" i="1"/>
  <c r="I244" i="1"/>
  <c r="H244" i="1"/>
  <c r="G244" i="1"/>
  <c r="F244" i="1"/>
  <c r="E244" i="1"/>
  <c r="I243" i="1"/>
  <c r="H243" i="1"/>
  <c r="G243" i="1"/>
  <c r="F243" i="1"/>
  <c r="E243" i="1"/>
  <c r="K242" i="1"/>
  <c r="I242" i="1"/>
  <c r="H242" i="1"/>
  <c r="G242" i="1"/>
  <c r="F242" i="1"/>
  <c r="E242" i="1"/>
  <c r="I241" i="1"/>
  <c r="H241" i="1"/>
  <c r="G241" i="1"/>
  <c r="F241" i="1"/>
  <c r="E241" i="1"/>
  <c r="I240" i="1"/>
  <c r="H240" i="1"/>
  <c r="G240" i="1"/>
  <c r="F240" i="1"/>
  <c r="E240" i="1"/>
  <c r="I239" i="1"/>
  <c r="H239" i="1"/>
  <c r="G239" i="1"/>
  <c r="F239" i="1"/>
  <c r="E239" i="1"/>
  <c r="O238" i="1"/>
  <c r="I238" i="1"/>
  <c r="H238" i="1"/>
  <c r="G238" i="1"/>
  <c r="F238" i="1"/>
  <c r="E238" i="1"/>
  <c r="N237" i="1"/>
  <c r="I237" i="1"/>
  <c r="H237" i="1"/>
  <c r="G237" i="1"/>
  <c r="F237" i="1"/>
  <c r="E237" i="1"/>
  <c r="I236" i="1"/>
  <c r="H236" i="1"/>
  <c r="G236" i="1"/>
  <c r="F236" i="1"/>
  <c r="E236" i="1"/>
  <c r="O235" i="1"/>
  <c r="I235" i="1"/>
  <c r="H235" i="1"/>
  <c r="G235" i="1"/>
  <c r="F235" i="1"/>
  <c r="E235" i="1"/>
  <c r="I234" i="1"/>
  <c r="H234" i="1"/>
  <c r="G234" i="1"/>
  <c r="F234" i="1"/>
  <c r="E234" i="1"/>
  <c r="I233" i="1"/>
  <c r="H233" i="1"/>
  <c r="G233" i="1"/>
  <c r="F233" i="1"/>
  <c r="E233" i="1"/>
  <c r="I232" i="1"/>
  <c r="H232" i="1"/>
  <c r="G232" i="1"/>
  <c r="F232" i="1"/>
  <c r="E232" i="1"/>
  <c r="K231" i="1"/>
  <c r="I231" i="1"/>
  <c r="H231" i="1"/>
  <c r="G231" i="1"/>
  <c r="F231" i="1"/>
  <c r="E231" i="1"/>
  <c r="I230" i="1"/>
  <c r="H230" i="1"/>
  <c r="G230" i="1"/>
  <c r="F230" i="1"/>
  <c r="E230" i="1"/>
  <c r="I229" i="1"/>
  <c r="H229" i="1"/>
  <c r="G229" i="1"/>
  <c r="F229" i="1"/>
  <c r="E229" i="1"/>
  <c r="L228" i="1"/>
  <c r="I228" i="1"/>
  <c r="H228" i="1"/>
  <c r="G228" i="1"/>
  <c r="F228" i="1"/>
  <c r="E228" i="1"/>
  <c r="I227" i="1"/>
  <c r="H227" i="1"/>
  <c r="G227" i="1"/>
  <c r="F227" i="1"/>
  <c r="E227" i="1"/>
  <c r="I226" i="1"/>
  <c r="H226" i="1"/>
  <c r="G226" i="1"/>
  <c r="F226" i="1"/>
  <c r="E226" i="1"/>
  <c r="I225" i="1"/>
  <c r="H225" i="1"/>
  <c r="G225" i="1"/>
  <c r="F225" i="1"/>
  <c r="E225" i="1"/>
  <c r="I224" i="1"/>
  <c r="H224" i="1"/>
  <c r="G224" i="1"/>
  <c r="F224" i="1"/>
  <c r="E224" i="1"/>
  <c r="N223" i="1"/>
  <c r="I223" i="1"/>
  <c r="H223" i="1"/>
  <c r="G223" i="1"/>
  <c r="F223" i="1"/>
  <c r="E223" i="1"/>
  <c r="U222" i="1"/>
  <c r="I222" i="1"/>
  <c r="H222" i="1"/>
  <c r="G222" i="1"/>
  <c r="F222" i="1"/>
  <c r="E222" i="1"/>
  <c r="M221" i="1"/>
  <c r="I221" i="1"/>
  <c r="H221" i="1"/>
  <c r="G221" i="1"/>
  <c r="F221" i="1"/>
  <c r="E221" i="1"/>
  <c r="I220" i="1"/>
  <c r="H220" i="1"/>
  <c r="G220" i="1"/>
  <c r="F220" i="1"/>
  <c r="E220" i="1"/>
  <c r="I219" i="1"/>
  <c r="H219" i="1"/>
  <c r="G219" i="1"/>
  <c r="F219" i="1"/>
  <c r="E219" i="1"/>
  <c r="V218" i="1"/>
  <c r="AB218" i="1" s="1"/>
  <c r="AH218" i="1" s="1"/>
  <c r="AN218" i="1" s="1"/>
  <c r="AU218" i="1" s="1"/>
  <c r="O218" i="1"/>
  <c r="N218" i="1"/>
  <c r="M218" i="1"/>
  <c r="L218" i="1"/>
  <c r="K218" i="1"/>
  <c r="I217" i="1"/>
  <c r="H217" i="1"/>
  <c r="G217" i="1"/>
  <c r="F217" i="1"/>
  <c r="E217" i="1"/>
  <c r="I215" i="1"/>
  <c r="H215" i="1"/>
  <c r="G215" i="1"/>
  <c r="F215" i="1"/>
  <c r="E215" i="1"/>
  <c r="O214" i="1"/>
  <c r="I214" i="1"/>
  <c r="H214" i="1"/>
  <c r="G214" i="1"/>
  <c r="F214" i="1"/>
  <c r="E214" i="1"/>
  <c r="V213" i="1"/>
  <c r="AB213" i="1" s="1"/>
  <c r="AH213" i="1" s="1"/>
  <c r="AN213" i="1" s="1"/>
  <c r="AU213" i="1" s="1"/>
  <c r="I213" i="1"/>
  <c r="H213" i="1"/>
  <c r="G213" i="1"/>
  <c r="F213" i="1"/>
  <c r="E213" i="1"/>
  <c r="N212" i="1"/>
  <c r="I212" i="1"/>
  <c r="H212" i="1"/>
  <c r="G212" i="1"/>
  <c r="F212" i="1"/>
  <c r="E212" i="1"/>
  <c r="U211" i="1"/>
  <c r="I211" i="1"/>
  <c r="H211" i="1"/>
  <c r="G211" i="1"/>
  <c r="F211" i="1"/>
  <c r="E211" i="1"/>
  <c r="L210" i="1"/>
  <c r="I210" i="1"/>
  <c r="H210" i="1"/>
  <c r="G210" i="1"/>
  <c r="F210" i="1"/>
  <c r="E210" i="1"/>
  <c r="I209" i="1"/>
  <c r="H209" i="1"/>
  <c r="G209" i="1"/>
  <c r="F209" i="1"/>
  <c r="E209" i="1"/>
  <c r="O208" i="1"/>
  <c r="I208" i="1"/>
  <c r="H208" i="1"/>
  <c r="G208" i="1"/>
  <c r="F208" i="1"/>
  <c r="E208" i="1"/>
  <c r="N207" i="1"/>
  <c r="I207" i="1"/>
  <c r="H207" i="1"/>
  <c r="G207" i="1"/>
  <c r="F207" i="1"/>
  <c r="E207" i="1"/>
  <c r="I206" i="1"/>
  <c r="H206" i="1"/>
  <c r="G206" i="1"/>
  <c r="F206" i="1"/>
  <c r="E206" i="1"/>
  <c r="O205" i="1"/>
  <c r="I205" i="1"/>
  <c r="H205" i="1"/>
  <c r="G205" i="1"/>
  <c r="F205" i="1"/>
  <c r="E205" i="1"/>
  <c r="O204" i="1"/>
  <c r="I204" i="1"/>
  <c r="H204" i="1"/>
  <c r="G204" i="1"/>
  <c r="F204" i="1"/>
  <c r="E204" i="1"/>
  <c r="I203" i="1"/>
  <c r="H203" i="1"/>
  <c r="G203" i="1"/>
  <c r="F203" i="1"/>
  <c r="E203" i="1"/>
  <c r="I202" i="1"/>
  <c r="H202" i="1"/>
  <c r="G202" i="1"/>
  <c r="F202" i="1"/>
  <c r="E202" i="1"/>
  <c r="I201" i="1"/>
  <c r="H201" i="1"/>
  <c r="G201" i="1"/>
  <c r="F201" i="1"/>
  <c r="E201" i="1"/>
  <c r="O200" i="1"/>
  <c r="I200" i="1"/>
  <c r="H200" i="1"/>
  <c r="G200" i="1"/>
  <c r="F200" i="1"/>
  <c r="E200" i="1"/>
  <c r="I199" i="1"/>
  <c r="H199" i="1"/>
  <c r="G199" i="1"/>
  <c r="F199" i="1"/>
  <c r="E199" i="1"/>
  <c r="I198" i="1"/>
  <c r="H198" i="1"/>
  <c r="G198" i="1"/>
  <c r="F198" i="1"/>
  <c r="E198" i="1"/>
  <c r="I197" i="1"/>
  <c r="H197" i="1"/>
  <c r="G197" i="1"/>
  <c r="F197" i="1"/>
  <c r="E197" i="1"/>
  <c r="I196" i="1"/>
  <c r="H196" i="1"/>
  <c r="G196" i="1"/>
  <c r="F196" i="1"/>
  <c r="E196" i="1"/>
  <c r="I195" i="1"/>
  <c r="H195" i="1"/>
  <c r="G195" i="1"/>
  <c r="F195" i="1"/>
  <c r="E195" i="1"/>
  <c r="I194" i="1"/>
  <c r="H194" i="1"/>
  <c r="G194" i="1"/>
  <c r="F194" i="1"/>
  <c r="E194" i="1"/>
  <c r="O193" i="1"/>
  <c r="I193" i="1"/>
  <c r="H193" i="1"/>
  <c r="G193" i="1"/>
  <c r="F193" i="1"/>
  <c r="E193" i="1"/>
  <c r="I192" i="1"/>
  <c r="H192" i="1"/>
  <c r="G192" i="1"/>
  <c r="F192" i="1"/>
  <c r="E192" i="1"/>
  <c r="I191" i="1"/>
  <c r="H191" i="1"/>
  <c r="G191" i="1"/>
  <c r="F191" i="1"/>
  <c r="E191" i="1"/>
  <c r="I190" i="1"/>
  <c r="H190" i="1"/>
  <c r="G190" i="1"/>
  <c r="F190" i="1"/>
  <c r="E190" i="1"/>
  <c r="N189" i="1"/>
  <c r="I189" i="1"/>
  <c r="H189" i="1"/>
  <c r="G189" i="1"/>
  <c r="F189" i="1"/>
  <c r="E189" i="1"/>
  <c r="I188" i="1"/>
  <c r="H188" i="1"/>
  <c r="G188" i="1"/>
  <c r="F188" i="1"/>
  <c r="E188" i="1"/>
  <c r="K187" i="1"/>
  <c r="I187" i="1"/>
  <c r="H187" i="1"/>
  <c r="G187" i="1"/>
  <c r="F187" i="1"/>
  <c r="E187" i="1"/>
  <c r="L186" i="1"/>
  <c r="I186" i="1"/>
  <c r="H186" i="1"/>
  <c r="G186" i="1"/>
  <c r="F186" i="1"/>
  <c r="E186" i="1"/>
  <c r="N185" i="1"/>
  <c r="I185" i="1"/>
  <c r="H185" i="1"/>
  <c r="G185" i="1"/>
  <c r="F185" i="1"/>
  <c r="E185" i="1"/>
  <c r="I184" i="1"/>
  <c r="H184" i="1"/>
  <c r="G184" i="1"/>
  <c r="F184" i="1"/>
  <c r="E184" i="1"/>
  <c r="I183" i="1"/>
  <c r="H183" i="1"/>
  <c r="G183" i="1"/>
  <c r="F183" i="1"/>
  <c r="E183" i="1"/>
  <c r="O182" i="1"/>
  <c r="I182" i="1"/>
  <c r="H182" i="1"/>
  <c r="G182" i="1"/>
  <c r="F182" i="1"/>
  <c r="E182" i="1"/>
  <c r="O181" i="1"/>
  <c r="I181" i="1"/>
  <c r="H181" i="1"/>
  <c r="G181" i="1"/>
  <c r="F181" i="1"/>
  <c r="E181" i="1"/>
  <c r="I180" i="1"/>
  <c r="H180" i="1"/>
  <c r="G180" i="1"/>
  <c r="F180" i="1"/>
  <c r="E180" i="1"/>
  <c r="I179" i="1"/>
  <c r="H179" i="1"/>
  <c r="G179" i="1"/>
  <c r="F179" i="1"/>
  <c r="E179" i="1"/>
  <c r="I178" i="1"/>
  <c r="H178" i="1"/>
  <c r="G178" i="1"/>
  <c r="F178" i="1"/>
  <c r="E178" i="1"/>
  <c r="I177" i="1"/>
  <c r="H177" i="1"/>
  <c r="G177" i="1"/>
  <c r="F177" i="1"/>
  <c r="E177" i="1"/>
  <c r="M176" i="1"/>
  <c r="I176" i="1"/>
  <c r="H176" i="1"/>
  <c r="G176" i="1"/>
  <c r="F176" i="1"/>
  <c r="E176" i="1"/>
  <c r="I175" i="1"/>
  <c r="H175" i="1"/>
  <c r="G175" i="1"/>
  <c r="F175" i="1"/>
  <c r="E175" i="1"/>
  <c r="I174" i="1"/>
  <c r="H174" i="1"/>
  <c r="G174" i="1"/>
  <c r="F174" i="1"/>
  <c r="E174" i="1"/>
  <c r="I173" i="1"/>
  <c r="H173" i="1"/>
  <c r="G173" i="1"/>
  <c r="F173" i="1"/>
  <c r="E173" i="1"/>
  <c r="I172" i="1"/>
  <c r="H172" i="1"/>
  <c r="G172" i="1"/>
  <c r="F172" i="1"/>
  <c r="E172" i="1"/>
  <c r="I171" i="1"/>
  <c r="H171" i="1"/>
  <c r="G171" i="1"/>
  <c r="F171" i="1"/>
  <c r="E171" i="1"/>
  <c r="I170" i="1"/>
  <c r="H170" i="1"/>
  <c r="G170" i="1"/>
  <c r="F170" i="1"/>
  <c r="E170" i="1"/>
  <c r="N169" i="1"/>
  <c r="I169" i="1"/>
  <c r="H169" i="1"/>
  <c r="G169" i="1"/>
  <c r="F169" i="1"/>
  <c r="E169" i="1"/>
  <c r="L168" i="1"/>
  <c r="I168" i="1"/>
  <c r="H168" i="1"/>
  <c r="G168" i="1"/>
  <c r="F168" i="1"/>
  <c r="E168" i="1"/>
  <c r="I167" i="1"/>
  <c r="H167" i="1"/>
  <c r="G167" i="1"/>
  <c r="F167" i="1"/>
  <c r="E167" i="1"/>
  <c r="N166" i="1"/>
  <c r="I166" i="1"/>
  <c r="H166" i="1"/>
  <c r="G166" i="1"/>
  <c r="F166" i="1"/>
  <c r="E166" i="1"/>
  <c r="M165" i="1"/>
  <c r="I165" i="1"/>
  <c r="H165" i="1"/>
  <c r="G165" i="1"/>
  <c r="F165" i="1"/>
  <c r="E165" i="1"/>
  <c r="O164" i="1"/>
  <c r="I164" i="1"/>
  <c r="H164" i="1"/>
  <c r="G164" i="1"/>
  <c r="F164" i="1"/>
  <c r="E164" i="1"/>
  <c r="M163" i="1"/>
  <c r="I163" i="1"/>
  <c r="H163" i="1"/>
  <c r="G163" i="1"/>
  <c r="F163" i="1"/>
  <c r="E163" i="1"/>
  <c r="I162" i="1"/>
  <c r="H162" i="1"/>
  <c r="G162" i="1"/>
  <c r="F162" i="1"/>
  <c r="E162" i="1"/>
  <c r="I161" i="1"/>
  <c r="H161" i="1"/>
  <c r="G161" i="1"/>
  <c r="F161" i="1"/>
  <c r="E161" i="1"/>
  <c r="I160" i="1"/>
  <c r="H160" i="1"/>
  <c r="G160" i="1"/>
  <c r="F160" i="1"/>
  <c r="E160" i="1"/>
  <c r="O159" i="1"/>
  <c r="I159" i="1"/>
  <c r="H159" i="1"/>
  <c r="G159" i="1"/>
  <c r="F159" i="1"/>
  <c r="E159" i="1"/>
  <c r="I158" i="1"/>
  <c r="H158" i="1"/>
  <c r="G158" i="1"/>
  <c r="F158" i="1"/>
  <c r="E158" i="1"/>
  <c r="I157" i="1"/>
  <c r="H157" i="1"/>
  <c r="G157" i="1"/>
  <c r="F157" i="1"/>
  <c r="E157" i="1"/>
  <c r="I156" i="1"/>
  <c r="H156" i="1"/>
  <c r="G156" i="1"/>
  <c r="F156" i="1"/>
  <c r="E156" i="1"/>
  <c r="M155" i="1"/>
  <c r="I155" i="1"/>
  <c r="H155" i="1"/>
  <c r="G155" i="1"/>
  <c r="F155" i="1"/>
  <c r="E155" i="1"/>
  <c r="I154" i="1"/>
  <c r="H154" i="1"/>
  <c r="G154" i="1"/>
  <c r="F154" i="1"/>
  <c r="E154" i="1"/>
  <c r="I153" i="1"/>
  <c r="H153" i="1"/>
  <c r="G153" i="1"/>
  <c r="F153" i="1"/>
  <c r="E153" i="1"/>
  <c r="O152" i="1"/>
  <c r="I152" i="1"/>
  <c r="H152" i="1"/>
  <c r="G152" i="1"/>
  <c r="F152" i="1"/>
  <c r="E152" i="1"/>
  <c r="I151" i="1"/>
  <c r="H151" i="1"/>
  <c r="G151" i="1"/>
  <c r="F151" i="1"/>
  <c r="E151" i="1"/>
  <c r="I150" i="1"/>
  <c r="H150" i="1"/>
  <c r="G150" i="1"/>
  <c r="F150" i="1"/>
  <c r="E150" i="1"/>
  <c r="M149" i="1"/>
  <c r="I149" i="1"/>
  <c r="H149" i="1"/>
  <c r="G149" i="1"/>
  <c r="F149" i="1"/>
  <c r="E149" i="1"/>
  <c r="I148" i="1"/>
  <c r="H148" i="1"/>
  <c r="G148" i="1"/>
  <c r="F148" i="1"/>
  <c r="E148" i="1"/>
  <c r="I147" i="1"/>
  <c r="H147" i="1"/>
  <c r="G147" i="1"/>
  <c r="F147" i="1"/>
  <c r="E147" i="1"/>
  <c r="O146" i="1"/>
  <c r="I146" i="1"/>
  <c r="H146" i="1"/>
  <c r="G146" i="1"/>
  <c r="F146" i="1"/>
  <c r="E146" i="1"/>
  <c r="I145" i="1"/>
  <c r="H145" i="1"/>
  <c r="G145" i="1"/>
  <c r="F145" i="1"/>
  <c r="E145" i="1"/>
  <c r="I144" i="1"/>
  <c r="H144" i="1"/>
  <c r="G144" i="1"/>
  <c r="F144" i="1"/>
  <c r="E144" i="1"/>
  <c r="O142" i="1"/>
  <c r="I142" i="1"/>
  <c r="H142" i="1"/>
  <c r="G142" i="1"/>
  <c r="F142" i="1"/>
  <c r="E142" i="1"/>
  <c r="N141" i="1"/>
  <c r="I141" i="1"/>
  <c r="H141" i="1"/>
  <c r="G141" i="1"/>
  <c r="F141" i="1"/>
  <c r="E141" i="1"/>
  <c r="I140" i="1"/>
  <c r="H140" i="1"/>
  <c r="G140" i="1"/>
  <c r="F140" i="1"/>
  <c r="E140" i="1"/>
  <c r="U139" i="1"/>
  <c r="I139" i="1"/>
  <c r="H139" i="1"/>
  <c r="G139" i="1"/>
  <c r="F139" i="1"/>
  <c r="E139" i="1"/>
  <c r="I138" i="1"/>
  <c r="H138" i="1"/>
  <c r="G138" i="1"/>
  <c r="F138" i="1"/>
  <c r="E138" i="1"/>
  <c r="I137" i="1"/>
  <c r="H137" i="1"/>
  <c r="G137" i="1"/>
  <c r="F137" i="1"/>
  <c r="E137" i="1"/>
  <c r="U136" i="1"/>
  <c r="I136" i="1"/>
  <c r="H136" i="1"/>
  <c r="G136" i="1"/>
  <c r="F136" i="1"/>
  <c r="E136" i="1"/>
  <c r="O135" i="1"/>
  <c r="I135" i="1"/>
  <c r="H135" i="1"/>
  <c r="G135" i="1"/>
  <c r="F135" i="1"/>
  <c r="E135" i="1"/>
  <c r="N134" i="1"/>
  <c r="I134" i="1"/>
  <c r="H134" i="1"/>
  <c r="G134" i="1"/>
  <c r="F134" i="1"/>
  <c r="E134" i="1"/>
  <c r="I133" i="1"/>
  <c r="H133" i="1"/>
  <c r="G133" i="1"/>
  <c r="F133" i="1"/>
  <c r="E133" i="1"/>
  <c r="I132" i="1"/>
  <c r="H132" i="1"/>
  <c r="G132" i="1"/>
  <c r="F132" i="1"/>
  <c r="E132" i="1"/>
  <c r="O131" i="1"/>
  <c r="I131" i="1"/>
  <c r="H131" i="1"/>
  <c r="G131" i="1"/>
  <c r="F131" i="1"/>
  <c r="E131" i="1"/>
  <c r="N130" i="1"/>
  <c r="I130" i="1"/>
  <c r="H130" i="1"/>
  <c r="G130" i="1"/>
  <c r="F130" i="1"/>
  <c r="E130" i="1"/>
  <c r="I129" i="1"/>
  <c r="H129" i="1"/>
  <c r="G129" i="1"/>
  <c r="F129" i="1"/>
  <c r="E129" i="1"/>
  <c r="N128" i="1"/>
  <c r="I128" i="1"/>
  <c r="H128" i="1"/>
  <c r="G128" i="1"/>
  <c r="F128" i="1"/>
  <c r="E128" i="1"/>
  <c r="O127" i="1"/>
  <c r="I127" i="1"/>
  <c r="H127" i="1"/>
  <c r="G127" i="1"/>
  <c r="F127" i="1"/>
  <c r="E127" i="1"/>
  <c r="I126" i="1"/>
  <c r="H126" i="1"/>
  <c r="G126" i="1"/>
  <c r="F126" i="1"/>
  <c r="E126" i="1"/>
  <c r="I125" i="1"/>
  <c r="H125" i="1"/>
  <c r="G125" i="1"/>
  <c r="F125" i="1"/>
  <c r="E125" i="1"/>
  <c r="U124" i="1"/>
  <c r="I124" i="1"/>
  <c r="H124" i="1"/>
  <c r="G124" i="1"/>
  <c r="F124" i="1"/>
  <c r="E124" i="1"/>
  <c r="O123" i="1"/>
  <c r="I123" i="1"/>
  <c r="H123" i="1"/>
  <c r="G123" i="1"/>
  <c r="F123" i="1"/>
  <c r="E123" i="1"/>
  <c r="I122" i="1"/>
  <c r="H122" i="1"/>
  <c r="G122" i="1"/>
  <c r="F122" i="1"/>
  <c r="E122" i="1"/>
  <c r="N121" i="1"/>
  <c r="I121" i="1"/>
  <c r="H121" i="1"/>
  <c r="G121" i="1"/>
  <c r="F121" i="1"/>
  <c r="E121" i="1"/>
  <c r="O120" i="1"/>
  <c r="I120" i="1"/>
  <c r="H120" i="1"/>
  <c r="G120" i="1"/>
  <c r="F120" i="1"/>
  <c r="E120" i="1"/>
  <c r="O119" i="1"/>
  <c r="I119" i="1"/>
  <c r="H119" i="1"/>
  <c r="G119" i="1"/>
  <c r="F119" i="1"/>
  <c r="E119" i="1"/>
  <c r="I118" i="1"/>
  <c r="H118" i="1"/>
  <c r="G118" i="1"/>
  <c r="F118" i="1"/>
  <c r="E118" i="1"/>
  <c r="I117" i="1"/>
  <c r="H117" i="1"/>
  <c r="G117" i="1"/>
  <c r="F117" i="1"/>
  <c r="E117" i="1"/>
  <c r="O116" i="1"/>
  <c r="I116" i="1"/>
  <c r="H116" i="1"/>
  <c r="G116" i="1"/>
  <c r="F116" i="1"/>
  <c r="E116" i="1"/>
  <c r="I115" i="1"/>
  <c r="H115" i="1"/>
  <c r="G115" i="1"/>
  <c r="F115" i="1"/>
  <c r="E115" i="1"/>
  <c r="I114" i="1"/>
  <c r="H114" i="1"/>
  <c r="G114" i="1"/>
  <c r="F114" i="1"/>
  <c r="E114" i="1"/>
  <c r="I112" i="1"/>
  <c r="H112" i="1"/>
  <c r="G112" i="1"/>
  <c r="F112" i="1"/>
  <c r="E112" i="1"/>
  <c r="I111" i="1"/>
  <c r="H111" i="1"/>
  <c r="G111" i="1"/>
  <c r="F111" i="1"/>
  <c r="E111" i="1"/>
  <c r="I110" i="1"/>
  <c r="H110" i="1"/>
  <c r="G110" i="1"/>
  <c r="F110" i="1"/>
  <c r="E110" i="1"/>
  <c r="I109" i="1"/>
  <c r="H109" i="1"/>
  <c r="G109" i="1"/>
  <c r="F109" i="1"/>
  <c r="E109" i="1"/>
  <c r="I108" i="1"/>
  <c r="H108" i="1"/>
  <c r="G108" i="1"/>
  <c r="F108" i="1"/>
  <c r="E108" i="1"/>
  <c r="I107" i="1"/>
  <c r="H107" i="1"/>
  <c r="G107" i="1"/>
  <c r="F107" i="1"/>
  <c r="E107" i="1"/>
  <c r="M106" i="1"/>
  <c r="I106" i="1"/>
  <c r="H106" i="1"/>
  <c r="G106" i="1"/>
  <c r="F106" i="1"/>
  <c r="E106" i="1"/>
  <c r="I105" i="1"/>
  <c r="H105" i="1"/>
  <c r="G105" i="1"/>
  <c r="F105" i="1"/>
  <c r="E105" i="1"/>
  <c r="O104" i="1"/>
  <c r="I104" i="1"/>
  <c r="H104" i="1"/>
  <c r="G104" i="1"/>
  <c r="F104" i="1"/>
  <c r="E104" i="1"/>
  <c r="I103" i="1"/>
  <c r="H103" i="1"/>
  <c r="G103" i="1"/>
  <c r="F103" i="1"/>
  <c r="E103" i="1"/>
  <c r="N102" i="1"/>
  <c r="I102" i="1"/>
  <c r="H102" i="1"/>
  <c r="G102" i="1"/>
  <c r="F102" i="1"/>
  <c r="E102" i="1"/>
  <c r="I101" i="1"/>
  <c r="H101" i="1"/>
  <c r="G101" i="1"/>
  <c r="F101" i="1"/>
  <c r="E101" i="1"/>
  <c r="I100" i="1"/>
  <c r="H100" i="1"/>
  <c r="G100" i="1"/>
  <c r="F100" i="1"/>
  <c r="E100" i="1"/>
  <c r="N99" i="1"/>
  <c r="I99" i="1"/>
  <c r="H99" i="1"/>
  <c r="G99" i="1"/>
  <c r="F99" i="1"/>
  <c r="E99" i="1"/>
  <c r="I98" i="1"/>
  <c r="H98" i="1"/>
  <c r="G98" i="1"/>
  <c r="F98" i="1"/>
  <c r="E98" i="1"/>
  <c r="I97" i="1"/>
  <c r="H97" i="1"/>
  <c r="G97" i="1"/>
  <c r="F97" i="1"/>
  <c r="E97" i="1"/>
  <c r="O96" i="1"/>
  <c r="I96" i="1"/>
  <c r="H96" i="1"/>
  <c r="G96" i="1"/>
  <c r="F96" i="1"/>
  <c r="E96" i="1"/>
  <c r="I95" i="1"/>
  <c r="H95" i="1"/>
  <c r="G95" i="1"/>
  <c r="F95" i="1"/>
  <c r="E95" i="1"/>
  <c r="I94" i="1"/>
  <c r="H94" i="1"/>
  <c r="G94" i="1"/>
  <c r="F94" i="1"/>
  <c r="E94" i="1"/>
  <c r="N93" i="1"/>
  <c r="I93" i="1"/>
  <c r="H93" i="1"/>
  <c r="G93" i="1"/>
  <c r="F93" i="1"/>
  <c r="E93" i="1"/>
  <c r="I92" i="1"/>
  <c r="H92" i="1"/>
  <c r="G92" i="1"/>
  <c r="F92" i="1"/>
  <c r="E92" i="1"/>
  <c r="I91" i="1"/>
  <c r="H91" i="1"/>
  <c r="G91" i="1"/>
  <c r="F91" i="1"/>
  <c r="E91" i="1"/>
  <c r="O90" i="1"/>
  <c r="I90" i="1"/>
  <c r="H90" i="1"/>
  <c r="G90" i="1"/>
  <c r="F90" i="1"/>
  <c r="E90" i="1"/>
  <c r="I89" i="1"/>
  <c r="H89" i="1"/>
  <c r="G89" i="1"/>
  <c r="F89" i="1"/>
  <c r="E89" i="1"/>
  <c r="N88" i="1"/>
  <c r="I88" i="1"/>
  <c r="H88" i="1"/>
  <c r="G88" i="1"/>
  <c r="F88" i="1"/>
  <c r="E88" i="1"/>
  <c r="I87" i="1"/>
  <c r="H87" i="1"/>
  <c r="G87" i="1"/>
  <c r="F87" i="1"/>
  <c r="E87" i="1"/>
  <c r="I86" i="1"/>
  <c r="H86" i="1"/>
  <c r="G86" i="1"/>
  <c r="F86" i="1"/>
  <c r="E86" i="1"/>
  <c r="N85" i="1"/>
  <c r="I85" i="1"/>
  <c r="H85" i="1"/>
  <c r="G85" i="1"/>
  <c r="F85" i="1"/>
  <c r="E85" i="1"/>
  <c r="I84" i="1"/>
  <c r="H84" i="1"/>
  <c r="G84" i="1"/>
  <c r="F84" i="1"/>
  <c r="E84" i="1"/>
  <c r="I83" i="1"/>
  <c r="H83" i="1"/>
  <c r="G83" i="1"/>
  <c r="F83" i="1"/>
  <c r="E83" i="1"/>
  <c r="O82" i="1"/>
  <c r="I82" i="1"/>
  <c r="H82" i="1"/>
  <c r="G82" i="1"/>
  <c r="F82" i="1"/>
  <c r="E82" i="1"/>
  <c r="I81" i="1"/>
  <c r="H81" i="1"/>
  <c r="G81" i="1"/>
  <c r="F81" i="1"/>
  <c r="E81" i="1"/>
  <c r="N80" i="1"/>
  <c r="I80" i="1"/>
  <c r="H80" i="1"/>
  <c r="G80" i="1"/>
  <c r="F80" i="1"/>
  <c r="E80" i="1"/>
  <c r="N79" i="1"/>
  <c r="I79" i="1"/>
  <c r="H79" i="1"/>
  <c r="G79" i="1"/>
  <c r="F79" i="1"/>
  <c r="E79" i="1"/>
  <c r="N78" i="1"/>
  <c r="I78" i="1"/>
  <c r="H78" i="1"/>
  <c r="G78" i="1"/>
  <c r="F78" i="1"/>
  <c r="E78" i="1"/>
  <c r="N77" i="1"/>
  <c r="I77" i="1"/>
  <c r="H77" i="1"/>
  <c r="G77" i="1"/>
  <c r="F77" i="1"/>
  <c r="E77" i="1"/>
  <c r="I76" i="1"/>
  <c r="H76" i="1"/>
  <c r="G76" i="1"/>
  <c r="F76" i="1"/>
  <c r="E76" i="1"/>
  <c r="I75" i="1"/>
  <c r="H75" i="1"/>
  <c r="G75" i="1"/>
  <c r="F75" i="1"/>
  <c r="E75" i="1"/>
  <c r="M74" i="1"/>
  <c r="I74" i="1"/>
  <c r="H74" i="1"/>
  <c r="G74" i="1"/>
  <c r="F74" i="1"/>
  <c r="E74" i="1"/>
  <c r="O73" i="1"/>
  <c r="I73" i="1"/>
  <c r="H73" i="1"/>
  <c r="G73" i="1"/>
  <c r="F73" i="1"/>
  <c r="E73" i="1"/>
  <c r="I72" i="1"/>
  <c r="H72" i="1"/>
  <c r="G72" i="1"/>
  <c r="F72" i="1"/>
  <c r="E72" i="1"/>
  <c r="N71" i="1"/>
  <c r="I71" i="1"/>
  <c r="H71" i="1"/>
  <c r="G71" i="1"/>
  <c r="F71" i="1"/>
  <c r="E71" i="1"/>
  <c r="I70" i="1"/>
  <c r="H70" i="1"/>
  <c r="G70" i="1"/>
  <c r="F70" i="1"/>
  <c r="E70" i="1"/>
  <c r="K69" i="1"/>
  <c r="I69" i="1"/>
  <c r="H69" i="1"/>
  <c r="G69" i="1"/>
  <c r="F69" i="1"/>
  <c r="E69" i="1"/>
  <c r="M68" i="1"/>
  <c r="I68" i="1"/>
  <c r="H68" i="1"/>
  <c r="G68" i="1"/>
  <c r="F68" i="1"/>
  <c r="E68" i="1"/>
  <c r="O67" i="1"/>
  <c r="I67" i="1"/>
  <c r="H67" i="1"/>
  <c r="G67" i="1"/>
  <c r="F67" i="1"/>
  <c r="E67" i="1"/>
  <c r="M66" i="1"/>
  <c r="I66" i="1"/>
  <c r="H66" i="1"/>
  <c r="G66" i="1"/>
  <c r="F66" i="1"/>
  <c r="E66" i="1"/>
  <c r="N65" i="1"/>
  <c r="I65" i="1"/>
  <c r="H65" i="1"/>
  <c r="G65" i="1"/>
  <c r="F65" i="1"/>
  <c r="E65" i="1"/>
  <c r="I64" i="1"/>
  <c r="H64" i="1"/>
  <c r="G64" i="1"/>
  <c r="F64" i="1"/>
  <c r="E64" i="1"/>
  <c r="I63" i="1"/>
  <c r="H63" i="1"/>
  <c r="G63" i="1"/>
  <c r="F63" i="1"/>
  <c r="E63" i="1"/>
  <c r="M62" i="1"/>
  <c r="I62" i="1"/>
  <c r="H62" i="1"/>
  <c r="G62" i="1"/>
  <c r="F62" i="1"/>
  <c r="E62" i="1"/>
  <c r="N61" i="1"/>
  <c r="I61" i="1"/>
  <c r="H61" i="1"/>
  <c r="G61" i="1"/>
  <c r="F61" i="1"/>
  <c r="E61" i="1"/>
  <c r="M60" i="1"/>
  <c r="I60" i="1"/>
  <c r="H60" i="1"/>
  <c r="G60" i="1"/>
  <c r="F60" i="1"/>
  <c r="E60" i="1"/>
  <c r="I59" i="1"/>
  <c r="H59" i="1"/>
  <c r="G59" i="1"/>
  <c r="F59" i="1"/>
  <c r="E59" i="1"/>
  <c r="N58" i="1"/>
  <c r="I58" i="1"/>
  <c r="H58" i="1"/>
  <c r="G58" i="1"/>
  <c r="F58" i="1"/>
  <c r="E58" i="1"/>
  <c r="N57" i="1"/>
  <c r="I57" i="1"/>
  <c r="H57" i="1"/>
  <c r="G57" i="1"/>
  <c r="F57" i="1"/>
  <c r="E57" i="1"/>
  <c r="O56" i="1"/>
  <c r="I56" i="1"/>
  <c r="H56" i="1"/>
  <c r="G56" i="1"/>
  <c r="F56" i="1"/>
  <c r="E56" i="1"/>
  <c r="M55" i="1"/>
  <c r="I55" i="1"/>
  <c r="H55" i="1"/>
  <c r="G55" i="1"/>
  <c r="F55" i="1"/>
  <c r="E55" i="1"/>
  <c r="M54" i="1"/>
  <c r="I54" i="1"/>
  <c r="H54" i="1"/>
  <c r="G54" i="1"/>
  <c r="F54" i="1"/>
  <c r="E54" i="1"/>
  <c r="O53" i="1"/>
  <c r="I53" i="1"/>
  <c r="H53" i="1"/>
  <c r="G53" i="1"/>
  <c r="F53" i="1"/>
  <c r="E53" i="1"/>
  <c r="O52" i="1"/>
  <c r="I52" i="1"/>
  <c r="H52" i="1"/>
  <c r="G52" i="1"/>
  <c r="F52" i="1"/>
  <c r="E52" i="1"/>
  <c r="N51" i="1"/>
  <c r="I51" i="1"/>
  <c r="H51" i="1"/>
  <c r="G51" i="1"/>
  <c r="F51" i="1"/>
  <c r="E51" i="1"/>
  <c r="I50" i="1"/>
  <c r="H50" i="1"/>
  <c r="G50" i="1"/>
  <c r="F50" i="1"/>
  <c r="E50" i="1"/>
  <c r="N49" i="1"/>
  <c r="I49" i="1"/>
  <c r="H49" i="1"/>
  <c r="G49" i="1"/>
  <c r="F49" i="1"/>
  <c r="E49" i="1"/>
  <c r="N48" i="1"/>
  <c r="I48" i="1"/>
  <c r="H48" i="1"/>
  <c r="G48" i="1"/>
  <c r="F48" i="1"/>
  <c r="E48" i="1"/>
  <c r="N47" i="1"/>
  <c r="I47" i="1"/>
  <c r="H47" i="1"/>
  <c r="G47" i="1"/>
  <c r="F47" i="1"/>
  <c r="E47" i="1"/>
  <c r="O46" i="1"/>
  <c r="I46" i="1"/>
  <c r="H46" i="1"/>
  <c r="G46" i="1"/>
  <c r="F46" i="1"/>
  <c r="E46" i="1"/>
  <c r="I45" i="1"/>
  <c r="H45" i="1"/>
  <c r="G45" i="1"/>
  <c r="F45" i="1"/>
  <c r="E45" i="1"/>
  <c r="N44" i="1"/>
  <c r="I44" i="1"/>
  <c r="H44" i="1"/>
  <c r="G44" i="1"/>
  <c r="F44" i="1"/>
  <c r="E44" i="1"/>
  <c r="I43" i="1"/>
  <c r="H43" i="1"/>
  <c r="G43" i="1"/>
  <c r="F43" i="1"/>
  <c r="E43" i="1"/>
  <c r="N42" i="1"/>
  <c r="I42" i="1"/>
  <c r="H42" i="1"/>
  <c r="G42" i="1"/>
  <c r="F42" i="1"/>
  <c r="E42" i="1"/>
  <c r="N41" i="1"/>
  <c r="I41" i="1"/>
  <c r="H41" i="1"/>
  <c r="G41" i="1"/>
  <c r="F41" i="1"/>
  <c r="E41" i="1"/>
  <c r="N40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N37" i="1"/>
  <c r="I37" i="1"/>
  <c r="H37" i="1"/>
  <c r="G37" i="1"/>
  <c r="F37" i="1"/>
  <c r="E37" i="1"/>
  <c r="O36" i="1"/>
  <c r="I36" i="1"/>
  <c r="H36" i="1"/>
  <c r="G36" i="1"/>
  <c r="F36" i="1"/>
  <c r="E36" i="1"/>
  <c r="N35" i="1"/>
  <c r="I35" i="1"/>
  <c r="H35" i="1"/>
  <c r="G35" i="1"/>
  <c r="F35" i="1"/>
  <c r="E35" i="1"/>
  <c r="I34" i="1"/>
  <c r="H34" i="1"/>
  <c r="G34" i="1"/>
  <c r="F34" i="1"/>
  <c r="E34" i="1"/>
  <c r="N33" i="1"/>
  <c r="I33" i="1"/>
  <c r="H33" i="1"/>
  <c r="G33" i="1"/>
  <c r="F33" i="1"/>
  <c r="E33" i="1"/>
  <c r="M32" i="1"/>
  <c r="I32" i="1"/>
  <c r="H32" i="1"/>
  <c r="G32" i="1"/>
  <c r="F32" i="1"/>
  <c r="E32" i="1"/>
  <c r="M31" i="1"/>
  <c r="I31" i="1"/>
  <c r="H31" i="1"/>
  <c r="G31" i="1"/>
  <c r="F31" i="1"/>
  <c r="E31" i="1"/>
  <c r="N30" i="1"/>
  <c r="I30" i="1"/>
  <c r="H30" i="1"/>
  <c r="G30" i="1"/>
  <c r="F30" i="1"/>
  <c r="E30" i="1"/>
  <c r="N29" i="1"/>
  <c r="I29" i="1"/>
  <c r="H29" i="1"/>
  <c r="G29" i="1"/>
  <c r="F29" i="1"/>
  <c r="E29" i="1"/>
  <c r="R28" i="1"/>
  <c r="I28" i="1"/>
  <c r="H28" i="1"/>
  <c r="G28" i="1"/>
  <c r="F28" i="1"/>
  <c r="E28" i="1"/>
  <c r="M27" i="1"/>
  <c r="I27" i="1"/>
  <c r="H27" i="1"/>
  <c r="G27" i="1"/>
  <c r="F27" i="1"/>
  <c r="E27" i="1"/>
  <c r="N26" i="1"/>
  <c r="I26" i="1"/>
  <c r="H26" i="1"/>
  <c r="G26" i="1"/>
  <c r="F26" i="1"/>
  <c r="E26" i="1"/>
  <c r="M25" i="1"/>
  <c r="I25" i="1"/>
  <c r="H25" i="1"/>
  <c r="G25" i="1"/>
  <c r="F25" i="1"/>
  <c r="E25" i="1"/>
  <c r="N24" i="1"/>
  <c r="I24" i="1"/>
  <c r="H24" i="1"/>
  <c r="G24" i="1"/>
  <c r="F24" i="1"/>
  <c r="E24" i="1"/>
  <c r="L23" i="1"/>
  <c r="I23" i="1"/>
  <c r="H23" i="1"/>
  <c r="G23" i="1"/>
  <c r="F23" i="1"/>
  <c r="E23" i="1"/>
  <c r="O22" i="1"/>
  <c r="I22" i="1"/>
  <c r="H22" i="1"/>
  <c r="G22" i="1"/>
  <c r="F22" i="1"/>
  <c r="E22" i="1"/>
  <c r="N21" i="1"/>
  <c r="I21" i="1"/>
  <c r="H21" i="1"/>
  <c r="G21" i="1"/>
  <c r="F21" i="1"/>
  <c r="E21" i="1"/>
  <c r="M20" i="1"/>
  <c r="I20" i="1"/>
  <c r="H20" i="1"/>
  <c r="G20" i="1"/>
  <c r="F20" i="1"/>
  <c r="E20" i="1"/>
  <c r="N19" i="1"/>
  <c r="I19" i="1"/>
  <c r="H19" i="1"/>
  <c r="G19" i="1"/>
  <c r="F19" i="1"/>
  <c r="E19" i="1"/>
  <c r="M18" i="1"/>
  <c r="I18" i="1"/>
  <c r="H18" i="1"/>
  <c r="G18" i="1"/>
  <c r="F18" i="1"/>
  <c r="E18" i="1"/>
  <c r="K17" i="1"/>
  <c r="I17" i="1"/>
  <c r="H17" i="1"/>
  <c r="G17" i="1"/>
  <c r="F17" i="1"/>
  <c r="E17" i="1"/>
  <c r="L16" i="1"/>
  <c r="I16" i="1"/>
  <c r="H16" i="1"/>
  <c r="G16" i="1"/>
  <c r="F16" i="1"/>
  <c r="E16" i="1"/>
  <c r="K15" i="1"/>
  <c r="I15" i="1"/>
  <c r="H15" i="1"/>
  <c r="G15" i="1"/>
  <c r="F15" i="1"/>
  <c r="E15" i="1"/>
  <c r="M14" i="1"/>
  <c r="I14" i="1"/>
  <c r="H14" i="1"/>
  <c r="G14" i="1"/>
  <c r="F14" i="1"/>
  <c r="E14" i="1"/>
  <c r="K13" i="1"/>
  <c r="I13" i="1"/>
  <c r="H13" i="1"/>
  <c r="G13" i="1"/>
  <c r="F13" i="1"/>
  <c r="E13" i="1"/>
  <c r="N12" i="1"/>
  <c r="I12" i="1"/>
  <c r="H12" i="1"/>
  <c r="G12" i="1"/>
  <c r="F12" i="1"/>
  <c r="E12" i="1"/>
  <c r="N11" i="1"/>
  <c r="I11" i="1"/>
  <c r="H11" i="1"/>
  <c r="G11" i="1"/>
  <c r="F11" i="1"/>
  <c r="E11" i="1"/>
  <c r="O10" i="1"/>
  <c r="I10" i="1"/>
  <c r="H10" i="1"/>
  <c r="G10" i="1"/>
  <c r="F10" i="1"/>
  <c r="E10" i="1"/>
  <c r="O9" i="1"/>
  <c r="I9" i="1"/>
  <c r="H9" i="1"/>
  <c r="G9" i="1"/>
  <c r="F9" i="1"/>
  <c r="E9" i="1"/>
  <c r="M8" i="1"/>
  <c r="I8" i="1"/>
  <c r="H8" i="1"/>
  <c r="G8" i="1"/>
  <c r="F8" i="1"/>
  <c r="E8" i="1"/>
  <c r="I7" i="1"/>
  <c r="H7" i="1"/>
  <c r="G7" i="1"/>
  <c r="F7" i="1"/>
  <c r="E7" i="1"/>
  <c r="O6" i="1"/>
  <c r="I6" i="1"/>
  <c r="H6" i="1"/>
  <c r="G6" i="1"/>
  <c r="F6" i="1"/>
  <c r="E6" i="1"/>
  <c r="K5" i="1"/>
  <c r="I5" i="1"/>
  <c r="H5" i="1"/>
  <c r="G5" i="1"/>
  <c r="F5" i="1"/>
  <c r="E5" i="1"/>
  <c r="M4" i="1"/>
  <c r="I4" i="1"/>
  <c r="H4" i="1"/>
  <c r="G4" i="1"/>
  <c r="F4" i="1"/>
  <c r="E4" i="1"/>
  <c r="O3" i="1"/>
  <c r="I3" i="1"/>
  <c r="H3" i="1"/>
  <c r="G3" i="1"/>
  <c r="F3" i="1"/>
  <c r="E3" i="1"/>
  <c r="L2" i="1"/>
  <c r="I2" i="1"/>
  <c r="H2" i="1"/>
  <c r="G2" i="1"/>
  <c r="F2" i="1"/>
  <c r="E2" i="1"/>
  <c r="AX255" i="1" l="1"/>
  <c r="AW255" i="1"/>
  <c r="AV255" i="1"/>
  <c r="BA255" i="1" s="1"/>
  <c r="AZ255" i="1"/>
  <c r="AY255" i="1"/>
  <c r="AY325" i="1"/>
  <c r="AV325" i="1"/>
  <c r="BA325" i="1" s="1"/>
  <c r="AX325" i="1"/>
  <c r="AW325" i="1"/>
  <c r="AZ325" i="1"/>
  <c r="AZ322" i="1"/>
  <c r="AY322" i="1"/>
  <c r="AX322" i="1"/>
  <c r="AW322" i="1"/>
  <c r="AV322" i="1"/>
  <c r="BA322" i="1" s="1"/>
  <c r="AZ218" i="1"/>
  <c r="AY218" i="1"/>
  <c r="AX218" i="1"/>
  <c r="AV218" i="1"/>
  <c r="BA218" i="1" s="1"/>
  <c r="AW218" i="1"/>
  <c r="AX213" i="1"/>
  <c r="AZ213" i="1"/>
  <c r="AY213" i="1"/>
  <c r="AW213" i="1"/>
  <c r="AV213" i="1"/>
  <c r="BA213" i="1" s="1"/>
  <c r="AS213" i="1"/>
  <c r="AQ213" i="1"/>
  <c r="AR213" i="1"/>
  <c r="AP213" i="1"/>
  <c r="AO213" i="1"/>
  <c r="AT213" i="1" s="1"/>
  <c r="AP322" i="1"/>
  <c r="AR322" i="1"/>
  <c r="AQ322" i="1"/>
  <c r="AO322" i="1"/>
  <c r="AT322" i="1" s="1"/>
  <c r="AS322" i="1"/>
  <c r="AO255" i="1"/>
  <c r="AT255" i="1" s="1"/>
  <c r="AR255" i="1"/>
  <c r="AQ255" i="1"/>
  <c r="AP255" i="1"/>
  <c r="AS255" i="1"/>
  <c r="AQ325" i="1"/>
  <c r="AP325" i="1"/>
  <c r="AS325" i="1"/>
  <c r="AR325" i="1"/>
  <c r="AO325" i="1"/>
  <c r="AT325" i="1" s="1"/>
  <c r="AS218" i="1"/>
  <c r="AO218" i="1"/>
  <c r="AT218" i="1" s="1"/>
  <c r="AR218" i="1"/>
  <c r="AP218" i="1"/>
  <c r="AQ218" i="1"/>
  <c r="AM325" i="1"/>
  <c r="AL325" i="1"/>
  <c r="AK325" i="1"/>
  <c r="AJ325" i="1"/>
  <c r="AI325" i="1"/>
  <c r="AJ213" i="1"/>
  <c r="AI213" i="1"/>
  <c r="AK213" i="1"/>
  <c r="AM213" i="1"/>
  <c r="AL213" i="1"/>
  <c r="AM255" i="1"/>
  <c r="AL255" i="1"/>
  <c r="AK255" i="1"/>
  <c r="AJ255" i="1"/>
  <c r="AI255" i="1"/>
  <c r="AL322" i="1"/>
  <c r="AM322" i="1"/>
  <c r="AK322" i="1"/>
  <c r="AJ322" i="1"/>
  <c r="AI322" i="1"/>
  <c r="AM218" i="1"/>
  <c r="AK218" i="1"/>
  <c r="AJ218" i="1"/>
  <c r="AL218" i="1"/>
  <c r="AI218" i="1"/>
  <c r="Z321" i="1"/>
  <c r="AB321" i="1"/>
  <c r="AH321" i="1" s="1"/>
  <c r="AN321" i="1" s="1"/>
  <c r="AU321" i="1" s="1"/>
  <c r="AF218" i="1"/>
  <c r="AC218" i="1"/>
  <c r="AG218" i="1"/>
  <c r="AD218" i="1"/>
  <c r="AE218" i="1"/>
  <c r="Z323" i="1"/>
  <c r="AB323" i="1"/>
  <c r="AH323" i="1" s="1"/>
  <c r="AN323" i="1" s="1"/>
  <c r="AU323" i="1" s="1"/>
  <c r="AG325" i="1"/>
  <c r="AE325" i="1"/>
  <c r="AD325" i="1"/>
  <c r="AF325" i="1"/>
  <c r="AC325" i="1"/>
  <c r="AF213" i="1"/>
  <c r="AC213" i="1"/>
  <c r="AG213" i="1"/>
  <c r="AD213" i="1"/>
  <c r="AE213" i="1"/>
  <c r="AF255" i="1"/>
  <c r="AC255" i="1"/>
  <c r="AG255" i="1"/>
  <c r="AD255" i="1"/>
  <c r="AE255" i="1"/>
  <c r="AG322" i="1"/>
  <c r="AC322" i="1"/>
  <c r="AF322" i="1"/>
  <c r="AD322" i="1"/>
  <c r="AE322" i="1"/>
  <c r="R293" i="1"/>
  <c r="N255" i="1"/>
  <c r="K276" i="1"/>
  <c r="O149" i="1"/>
  <c r="O168" i="1"/>
  <c r="R200" i="1"/>
  <c r="V260" i="1"/>
  <c r="AB260" i="1" s="1"/>
  <c r="AH260" i="1" s="1"/>
  <c r="AN260" i="1" s="1"/>
  <c r="AU260" i="1" s="1"/>
  <c r="L277" i="1"/>
  <c r="T135" i="1"/>
  <c r="N163" i="1"/>
  <c r="R185" i="1"/>
  <c r="L29" i="1"/>
  <c r="O48" i="1"/>
  <c r="K248" i="1"/>
  <c r="M51" i="1"/>
  <c r="L61" i="1"/>
  <c r="R314" i="1"/>
  <c r="Q318" i="1"/>
  <c r="M12" i="1"/>
  <c r="K48" i="1"/>
  <c r="M58" i="1"/>
  <c r="K85" i="1"/>
  <c r="M141" i="1"/>
  <c r="M201" i="1"/>
  <c r="O260" i="1"/>
  <c r="R317" i="1"/>
  <c r="N31" i="1"/>
  <c r="O7" i="1"/>
  <c r="N17" i="1"/>
  <c r="T33" i="1"/>
  <c r="M49" i="1"/>
  <c r="M57" i="1"/>
  <c r="U71" i="1"/>
  <c r="T120" i="1"/>
  <c r="Q136" i="1"/>
  <c r="M197" i="1"/>
  <c r="K246" i="1"/>
  <c r="K247" i="1"/>
  <c r="L276" i="1"/>
  <c r="U290" i="1"/>
  <c r="R291" i="1"/>
  <c r="S316" i="1"/>
  <c r="U317" i="1"/>
  <c r="K79" i="1"/>
  <c r="K99" i="1"/>
  <c r="M246" i="1"/>
  <c r="K61" i="1"/>
  <c r="M116" i="1"/>
  <c r="M185" i="1"/>
  <c r="O51" i="1"/>
  <c r="U57" i="1"/>
  <c r="M61" i="1"/>
  <c r="K66" i="1"/>
  <c r="M79" i="1"/>
  <c r="M85" i="1"/>
  <c r="M90" i="1"/>
  <c r="K93" i="1"/>
  <c r="M99" i="1"/>
  <c r="M104" i="1"/>
  <c r="L106" i="1"/>
  <c r="S116" i="1"/>
  <c r="Q124" i="1"/>
  <c r="L130" i="1"/>
  <c r="M139" i="1"/>
  <c r="M152" i="1"/>
  <c r="L214" i="1"/>
  <c r="M222" i="1"/>
  <c r="T231" i="1"/>
  <c r="L247" i="1"/>
  <c r="L248" i="1"/>
  <c r="L264" i="1"/>
  <c r="S289" i="1"/>
  <c r="V291" i="1"/>
  <c r="V293" i="1"/>
  <c r="R313" i="1"/>
  <c r="AA323" i="1"/>
  <c r="O15" i="1"/>
  <c r="N16" i="1"/>
  <c r="M29" i="1"/>
  <c r="M7" i="1"/>
  <c r="N14" i="1"/>
  <c r="R15" i="1"/>
  <c r="K31" i="1"/>
  <c r="Q40" i="1"/>
  <c r="L49" i="1"/>
  <c r="K62" i="1"/>
  <c r="N66" i="1"/>
  <c r="M71" i="1"/>
  <c r="V79" i="1"/>
  <c r="V90" i="1"/>
  <c r="AB90" i="1" s="1"/>
  <c r="AH90" i="1" s="1"/>
  <c r="AN90" i="1" s="1"/>
  <c r="AU90" i="1" s="1"/>
  <c r="M93" i="1"/>
  <c r="R104" i="1"/>
  <c r="S106" i="1"/>
  <c r="T123" i="1"/>
  <c r="Q139" i="1"/>
  <c r="O155" i="1"/>
  <c r="L189" i="1"/>
  <c r="L200" i="1"/>
  <c r="K201" i="1"/>
  <c r="M214" i="1"/>
  <c r="V264" i="1"/>
  <c r="V287" i="1"/>
  <c r="AB287" i="1" s="1"/>
  <c r="AH287" i="1" s="1"/>
  <c r="AN287" i="1" s="1"/>
  <c r="AU287" i="1" s="1"/>
  <c r="R288" i="1"/>
  <c r="Q317" i="1"/>
  <c r="AA213" i="1"/>
  <c r="W213" i="1"/>
  <c r="V199" i="1"/>
  <c r="S199" i="1"/>
  <c r="T42" i="1"/>
  <c r="N115" i="1"/>
  <c r="L115" i="1"/>
  <c r="K115" i="1"/>
  <c r="V83" i="1"/>
  <c r="AB83" i="1" s="1"/>
  <c r="AH83" i="1" s="1"/>
  <c r="AN83" i="1" s="1"/>
  <c r="AU83" i="1" s="1"/>
  <c r="M83" i="1"/>
  <c r="M97" i="1"/>
  <c r="K108" i="1"/>
  <c r="N108" i="1"/>
  <c r="K35" i="1"/>
  <c r="K42" i="1"/>
  <c r="K44" i="1"/>
  <c r="K55" i="1"/>
  <c r="N60" i="1"/>
  <c r="N74" i="1"/>
  <c r="M76" i="1"/>
  <c r="L76" i="1"/>
  <c r="O115" i="1"/>
  <c r="O118" i="1"/>
  <c r="N118" i="1"/>
  <c r="S127" i="1"/>
  <c r="L134" i="1"/>
  <c r="N178" i="1"/>
  <c r="M178" i="1"/>
  <c r="L178" i="1"/>
  <c r="N192" i="1"/>
  <c r="M192" i="1"/>
  <c r="L192" i="1"/>
  <c r="O196" i="1"/>
  <c r="U196" i="1"/>
  <c r="N204" i="1"/>
  <c r="M207" i="1"/>
  <c r="Q218" i="1"/>
  <c r="K236" i="1"/>
  <c r="N250" i="1"/>
  <c r="M250" i="1"/>
  <c r="O265" i="1"/>
  <c r="V265" i="1"/>
  <c r="AB265" i="1" s="1"/>
  <c r="AH265" i="1" s="1"/>
  <c r="AN265" i="1" s="1"/>
  <c r="AU265" i="1" s="1"/>
  <c r="N268" i="1"/>
  <c r="M268" i="1"/>
  <c r="L268" i="1"/>
  <c r="M23" i="1"/>
  <c r="T29" i="1"/>
  <c r="K40" i="1"/>
  <c r="K41" i="1"/>
  <c r="M44" i="1"/>
  <c r="V49" i="1"/>
  <c r="AB49" i="1" s="1"/>
  <c r="AH49" i="1" s="1"/>
  <c r="AN49" i="1" s="1"/>
  <c r="AU49" i="1" s="1"/>
  <c r="L54" i="1"/>
  <c r="M69" i="1"/>
  <c r="S76" i="1"/>
  <c r="N81" i="1"/>
  <c r="Q81" i="1"/>
  <c r="M81" i="1"/>
  <c r="O94" i="1"/>
  <c r="M94" i="1"/>
  <c r="L94" i="1"/>
  <c r="M146" i="1"/>
  <c r="M159" i="1"/>
  <c r="K178" i="1"/>
  <c r="K192" i="1"/>
  <c r="N220" i="1"/>
  <c r="T220" i="1"/>
  <c r="M220" i="1"/>
  <c r="L265" i="1"/>
  <c r="K268" i="1"/>
  <c r="O273" i="1"/>
  <c r="R273" i="1"/>
  <c r="L273" i="1"/>
  <c r="T305" i="1"/>
  <c r="R305" i="1"/>
  <c r="Q305" i="1"/>
  <c r="O86" i="1"/>
  <c r="M86" i="1"/>
  <c r="O100" i="1"/>
  <c r="M100" i="1"/>
  <c r="N138" i="1"/>
  <c r="L138" i="1"/>
  <c r="V144" i="1"/>
  <c r="AB144" i="1" s="1"/>
  <c r="AH144" i="1" s="1"/>
  <c r="AN144" i="1" s="1"/>
  <c r="AU144" i="1" s="1"/>
  <c r="M144" i="1"/>
  <c r="O174" i="1"/>
  <c r="L174" i="1"/>
  <c r="S183" i="1"/>
  <c r="M183" i="1"/>
  <c r="O186" i="1"/>
  <c r="S186" i="1"/>
  <c r="N199" i="1"/>
  <c r="M199" i="1"/>
  <c r="K199" i="1"/>
  <c r="O210" i="1"/>
  <c r="R210" i="1"/>
  <c r="N213" i="1"/>
  <c r="M213" i="1"/>
  <c r="K213" i="1"/>
  <c r="T218" i="1"/>
  <c r="S218" i="1"/>
  <c r="R218" i="1"/>
  <c r="T266" i="1"/>
  <c r="O266" i="1"/>
  <c r="M266" i="1"/>
  <c r="M274" i="1"/>
  <c r="T306" i="1"/>
  <c r="U306" i="1"/>
  <c r="Q306" i="1"/>
  <c r="T311" i="1"/>
  <c r="U311" i="1"/>
  <c r="Q311" i="1"/>
  <c r="Q6" i="1"/>
  <c r="L30" i="1"/>
  <c r="V284" i="1"/>
  <c r="AB284" i="1" s="1"/>
  <c r="AH284" i="1" s="1"/>
  <c r="AN284" i="1" s="1"/>
  <c r="AU284" i="1" s="1"/>
  <c r="K284" i="1"/>
  <c r="Z325" i="1"/>
  <c r="AA325" i="1"/>
  <c r="W325" i="1"/>
  <c r="M9" i="1"/>
  <c r="L10" i="1"/>
  <c r="L19" i="1"/>
  <c r="K24" i="1"/>
  <c r="K33" i="1"/>
  <c r="M35" i="1"/>
  <c r="L42" i="1"/>
  <c r="N55" i="1"/>
  <c r="N89" i="1"/>
  <c r="M89" i="1"/>
  <c r="L89" i="1"/>
  <c r="N95" i="1"/>
  <c r="V95" i="1"/>
  <c r="M95" i="1"/>
  <c r="N103" i="1"/>
  <c r="M103" i="1"/>
  <c r="L103" i="1"/>
  <c r="N109" i="1"/>
  <c r="M109" i="1"/>
  <c r="L109" i="1"/>
  <c r="N126" i="1"/>
  <c r="L126" i="1"/>
  <c r="T10" i="1"/>
  <c r="L12" i="1"/>
  <c r="L14" i="1"/>
  <c r="M17" i="1"/>
  <c r="L18" i="1"/>
  <c r="M19" i="1"/>
  <c r="N23" i="1"/>
  <c r="M26" i="1"/>
  <c r="K29" i="1"/>
  <c r="M33" i="1"/>
  <c r="O35" i="1"/>
  <c r="L39" i="1"/>
  <c r="M40" i="1"/>
  <c r="O41" i="1"/>
  <c r="M42" i="1"/>
  <c r="O44" i="1"/>
  <c r="K49" i="1"/>
  <c r="K51" i="1"/>
  <c r="K57" i="1"/>
  <c r="U61" i="1"/>
  <c r="N68" i="1"/>
  <c r="K71" i="1"/>
  <c r="K78" i="1"/>
  <c r="K81" i="1"/>
  <c r="K89" i="1"/>
  <c r="U94" i="1"/>
  <c r="K95" i="1"/>
  <c r="K103" i="1"/>
  <c r="K109" i="1"/>
  <c r="N119" i="1"/>
  <c r="L119" i="1"/>
  <c r="K119" i="1"/>
  <c r="O129" i="1"/>
  <c r="U129" i="1"/>
  <c r="S132" i="1"/>
  <c r="M132" i="1"/>
  <c r="T178" i="1"/>
  <c r="S179" i="1"/>
  <c r="O179" i="1"/>
  <c r="K179" i="1"/>
  <c r="V187" i="1"/>
  <c r="AB187" i="1" s="1"/>
  <c r="AH187" i="1" s="1"/>
  <c r="AN187" i="1" s="1"/>
  <c r="AU187" i="1" s="1"/>
  <c r="O187" i="1"/>
  <c r="M187" i="1"/>
  <c r="V192" i="1"/>
  <c r="AB192" i="1" s="1"/>
  <c r="AH192" i="1" s="1"/>
  <c r="AN192" i="1" s="1"/>
  <c r="AU192" i="1" s="1"/>
  <c r="O194" i="1"/>
  <c r="K194" i="1"/>
  <c r="K220" i="1"/>
  <c r="R268" i="1"/>
  <c r="O297" i="1"/>
  <c r="N297" i="1"/>
  <c r="T300" i="1"/>
  <c r="U300" i="1"/>
  <c r="Q300" i="1"/>
  <c r="T302" i="1"/>
  <c r="U302" i="1"/>
  <c r="V320" i="1"/>
  <c r="S320" i="1"/>
  <c r="T85" i="1"/>
  <c r="V93" i="1"/>
  <c r="T99" i="1"/>
  <c r="O201" i="1"/>
  <c r="U214" i="1"/>
  <c r="M248" i="1"/>
  <c r="M276" i="1"/>
  <c r="M82" i="1"/>
  <c r="L90" i="1"/>
  <c r="M96" i="1"/>
  <c r="L104" i="1"/>
  <c r="L116" i="1"/>
  <c r="L120" i="1"/>
  <c r="M124" i="1"/>
  <c r="L128" i="1"/>
  <c r="Q131" i="1"/>
  <c r="M136" i="1"/>
  <c r="L141" i="1"/>
  <c r="Q142" i="1"/>
  <c r="M169" i="1"/>
  <c r="R182" i="1"/>
  <c r="K185" i="1"/>
  <c r="L193" i="1"/>
  <c r="U248" i="1"/>
  <c r="K264" i="1"/>
  <c r="R276" i="1"/>
  <c r="N278" i="1"/>
  <c r="L287" i="1"/>
  <c r="K289" i="1"/>
  <c r="L290" i="1"/>
  <c r="R304" i="1"/>
  <c r="Q310" i="1"/>
  <c r="Q314" i="1"/>
  <c r="R316" i="1"/>
  <c r="W321" i="1"/>
  <c r="W323" i="1"/>
  <c r="X326" i="1"/>
  <c r="N25" i="1"/>
  <c r="L25" i="1"/>
  <c r="K25" i="1"/>
  <c r="N38" i="1"/>
  <c r="O38" i="1"/>
  <c r="M38" i="1"/>
  <c r="K38" i="1"/>
  <c r="N67" i="1"/>
  <c r="M67" i="1"/>
  <c r="L67" i="1"/>
  <c r="V67" i="1"/>
  <c r="AB67" i="1" s="1"/>
  <c r="AH67" i="1" s="1"/>
  <c r="AN67" i="1" s="1"/>
  <c r="AU67" i="1" s="1"/>
  <c r="K67" i="1"/>
  <c r="O110" i="1"/>
  <c r="U110" i="1"/>
  <c r="M110" i="1"/>
  <c r="L110" i="1"/>
  <c r="O147" i="1"/>
  <c r="T147" i="1"/>
  <c r="L147" i="1"/>
  <c r="V151" i="1"/>
  <c r="AB151" i="1" s="1"/>
  <c r="AH151" i="1" s="1"/>
  <c r="AN151" i="1" s="1"/>
  <c r="AU151" i="1" s="1"/>
  <c r="M151" i="1"/>
  <c r="O153" i="1"/>
  <c r="T153" i="1"/>
  <c r="L153" i="1"/>
  <c r="R157" i="1"/>
  <c r="M157" i="1"/>
  <c r="O160" i="1"/>
  <c r="S160" i="1"/>
  <c r="L160" i="1"/>
  <c r="L173" i="1"/>
  <c r="S173" i="1"/>
  <c r="N224" i="1"/>
  <c r="Q224" i="1"/>
  <c r="K224" i="1"/>
  <c r="O224" i="1"/>
  <c r="M224" i="1"/>
  <c r="L224" i="1"/>
  <c r="N256" i="1"/>
  <c r="L256" i="1"/>
  <c r="T256" i="1"/>
  <c r="K256" i="1"/>
  <c r="O256" i="1"/>
  <c r="M256" i="1"/>
  <c r="O2" i="1"/>
  <c r="N5" i="1"/>
  <c r="M5" i="1"/>
  <c r="L5" i="1"/>
  <c r="N46" i="1"/>
  <c r="M46" i="1"/>
  <c r="L46" i="1"/>
  <c r="R46" i="1"/>
  <c r="K46" i="1"/>
  <c r="N52" i="1"/>
  <c r="M52" i="1"/>
  <c r="L52" i="1"/>
  <c r="R52" i="1"/>
  <c r="K52" i="1"/>
  <c r="N112" i="1"/>
  <c r="O112" i="1"/>
  <c r="L112" i="1"/>
  <c r="K112" i="1"/>
  <c r="M171" i="1"/>
  <c r="N171" i="1"/>
  <c r="K171" i="1"/>
  <c r="V171" i="1"/>
  <c r="AB171" i="1" s="1"/>
  <c r="AH171" i="1" s="1"/>
  <c r="AN171" i="1" s="1"/>
  <c r="AU171" i="1" s="1"/>
  <c r="L171" i="1"/>
  <c r="O190" i="1"/>
  <c r="V190" i="1"/>
  <c r="AB190" i="1" s="1"/>
  <c r="AH190" i="1" s="1"/>
  <c r="AN190" i="1" s="1"/>
  <c r="AU190" i="1" s="1"/>
  <c r="L190" i="1"/>
  <c r="U233" i="1"/>
  <c r="M233" i="1"/>
  <c r="O5" i="1"/>
  <c r="N22" i="1"/>
  <c r="L22" i="1"/>
  <c r="U22" i="1"/>
  <c r="K22" i="1"/>
  <c r="M28" i="1"/>
  <c r="L28" i="1"/>
  <c r="K28" i="1"/>
  <c r="O45" i="1"/>
  <c r="S45" i="1"/>
  <c r="L45" i="1"/>
  <c r="N63" i="1"/>
  <c r="M63" i="1"/>
  <c r="L63" i="1"/>
  <c r="U63" i="1"/>
  <c r="K63" i="1"/>
  <c r="N72" i="1"/>
  <c r="M72" i="1"/>
  <c r="N75" i="1"/>
  <c r="M75" i="1"/>
  <c r="L75" i="1"/>
  <c r="K75" i="1"/>
  <c r="T91" i="1"/>
  <c r="M91" i="1"/>
  <c r="M105" i="1"/>
  <c r="O111" i="1"/>
  <c r="N111" i="1"/>
  <c r="N202" i="1"/>
  <c r="L202" i="1"/>
  <c r="N252" i="1"/>
  <c r="M252" i="1"/>
  <c r="L252" i="1"/>
  <c r="R252" i="1"/>
  <c r="O252" i="1"/>
  <c r="K252" i="1"/>
  <c r="V3" i="1"/>
  <c r="AB3" i="1" s="1"/>
  <c r="AH3" i="1" s="1"/>
  <c r="AN3" i="1" s="1"/>
  <c r="AU3" i="1" s="1"/>
  <c r="M3" i="1"/>
  <c r="K3" i="1"/>
  <c r="R5" i="1"/>
  <c r="N9" i="1"/>
  <c r="L9" i="1"/>
  <c r="K9" i="1"/>
  <c r="K11" i="1"/>
  <c r="N15" i="1"/>
  <c r="M15" i="1"/>
  <c r="L15" i="1"/>
  <c r="M21" i="1"/>
  <c r="M22" i="1"/>
  <c r="O25" i="1"/>
  <c r="N28" i="1"/>
  <c r="N36" i="1"/>
  <c r="M36" i="1"/>
  <c r="L36" i="1"/>
  <c r="R36" i="1"/>
  <c r="K36" i="1"/>
  <c r="O63" i="1"/>
  <c r="O75" i="1"/>
  <c r="T87" i="1"/>
  <c r="M87" i="1"/>
  <c r="V89" i="1"/>
  <c r="S89" i="1"/>
  <c r="S101" i="1"/>
  <c r="M101" i="1"/>
  <c r="V103" i="1"/>
  <c r="S103" i="1"/>
  <c r="T109" i="1"/>
  <c r="S109" i="1"/>
  <c r="O150" i="1"/>
  <c r="Q150" i="1"/>
  <c r="L150" i="1"/>
  <c r="O156" i="1"/>
  <c r="V156" i="1"/>
  <c r="AB156" i="1" s="1"/>
  <c r="AH156" i="1" s="1"/>
  <c r="AN156" i="1" s="1"/>
  <c r="AU156" i="1" s="1"/>
  <c r="L156" i="1"/>
  <c r="T161" i="1"/>
  <c r="M161" i="1"/>
  <c r="N162" i="1"/>
  <c r="M162" i="1"/>
  <c r="O33" i="1"/>
  <c r="O40" i="1"/>
  <c r="O57" i="1"/>
  <c r="S60" i="1"/>
  <c r="V66" i="1"/>
  <c r="AB66" i="1" s="1"/>
  <c r="AH66" i="1" s="1"/>
  <c r="AN66" i="1" s="1"/>
  <c r="AU66" i="1" s="1"/>
  <c r="N69" i="1"/>
  <c r="O71" i="1"/>
  <c r="V74" i="1"/>
  <c r="O79" i="1"/>
  <c r="O81" i="1"/>
  <c r="R82" i="1"/>
  <c r="O85" i="1"/>
  <c r="O93" i="1"/>
  <c r="O95" i="1"/>
  <c r="U96" i="1"/>
  <c r="O99" i="1"/>
  <c r="V100" i="1"/>
  <c r="AB100" i="1" s="1"/>
  <c r="AH100" i="1" s="1"/>
  <c r="AN100" i="1" s="1"/>
  <c r="AU100" i="1" s="1"/>
  <c r="O108" i="1"/>
  <c r="M126" i="1"/>
  <c r="M128" i="1"/>
  <c r="M130" i="1"/>
  <c r="M134" i="1"/>
  <c r="M138" i="1"/>
  <c r="N195" i="1"/>
  <c r="M195" i="1"/>
  <c r="L195" i="1"/>
  <c r="R195" i="1"/>
  <c r="K195" i="1"/>
  <c r="V215" i="1"/>
  <c r="AB215" i="1" s="1"/>
  <c r="AH215" i="1" s="1"/>
  <c r="AN215" i="1" s="1"/>
  <c r="AU215" i="1" s="1"/>
  <c r="M215" i="1"/>
  <c r="X218" i="1"/>
  <c r="Y218" i="1"/>
  <c r="T226" i="1"/>
  <c r="M226" i="1"/>
  <c r="N239" i="1"/>
  <c r="L239" i="1"/>
  <c r="Q239" i="1"/>
  <c r="K239" i="1"/>
  <c r="O239" i="1"/>
  <c r="M239" i="1"/>
  <c r="V258" i="1"/>
  <c r="AB258" i="1" s="1"/>
  <c r="AH258" i="1" s="1"/>
  <c r="AN258" i="1" s="1"/>
  <c r="AU258" i="1" s="1"/>
  <c r="M258" i="1"/>
  <c r="K258" i="1"/>
  <c r="O258" i="1"/>
  <c r="V270" i="1"/>
  <c r="AB270" i="1" s="1"/>
  <c r="AH270" i="1" s="1"/>
  <c r="AN270" i="1" s="1"/>
  <c r="AU270" i="1" s="1"/>
  <c r="O270" i="1"/>
  <c r="M270" i="1"/>
  <c r="K270" i="1"/>
  <c r="O12" i="1"/>
  <c r="S14" i="1"/>
  <c r="O19" i="1"/>
  <c r="O126" i="1"/>
  <c r="O128" i="1"/>
  <c r="O130" i="1"/>
  <c r="O134" i="1"/>
  <c r="O138" i="1"/>
  <c r="O141" i="1"/>
  <c r="N146" i="1"/>
  <c r="L146" i="1"/>
  <c r="T146" i="1"/>
  <c r="N149" i="1"/>
  <c r="L149" i="1"/>
  <c r="N152" i="1"/>
  <c r="L152" i="1"/>
  <c r="Q152" i="1"/>
  <c r="N155" i="1"/>
  <c r="L155" i="1"/>
  <c r="Q155" i="1"/>
  <c r="N159" i="1"/>
  <c r="L159" i="1"/>
  <c r="Q159" i="1"/>
  <c r="N164" i="1"/>
  <c r="U164" i="1"/>
  <c r="K164" i="1"/>
  <c r="M164" i="1"/>
  <c r="O195" i="1"/>
  <c r="N203" i="1"/>
  <c r="M203" i="1"/>
  <c r="K203" i="1"/>
  <c r="O206" i="1"/>
  <c r="V206" i="1"/>
  <c r="AB206" i="1" s="1"/>
  <c r="AH206" i="1" s="1"/>
  <c r="AN206" i="1" s="1"/>
  <c r="AU206" i="1" s="1"/>
  <c r="M206" i="1"/>
  <c r="L206" i="1"/>
  <c r="N209" i="1"/>
  <c r="M209" i="1"/>
  <c r="L209" i="1"/>
  <c r="T209" i="1"/>
  <c r="K209" i="1"/>
  <c r="N232" i="1"/>
  <c r="L232" i="1"/>
  <c r="U232" i="1"/>
  <c r="K232" i="1"/>
  <c r="O232" i="1"/>
  <c r="M232" i="1"/>
  <c r="N243" i="1"/>
  <c r="L243" i="1"/>
  <c r="Q243" i="1"/>
  <c r="K243" i="1"/>
  <c r="O243" i="1"/>
  <c r="M243" i="1"/>
  <c r="U295" i="1"/>
  <c r="T295" i="1"/>
  <c r="L6" i="1"/>
  <c r="K7" i="1"/>
  <c r="K12" i="1"/>
  <c r="R12" i="1"/>
  <c r="K14" i="1"/>
  <c r="K19" i="1"/>
  <c r="V19" i="1"/>
  <c r="AB19" i="1" s="1"/>
  <c r="AH19" i="1" s="1"/>
  <c r="AN19" i="1" s="1"/>
  <c r="AU19" i="1" s="1"/>
  <c r="O29" i="1"/>
  <c r="L32" i="1"/>
  <c r="L33" i="1"/>
  <c r="L40" i="1"/>
  <c r="M41" i="1"/>
  <c r="O42" i="1"/>
  <c r="M48" i="1"/>
  <c r="O49" i="1"/>
  <c r="N54" i="1"/>
  <c r="L57" i="1"/>
  <c r="K60" i="1"/>
  <c r="O61" i="1"/>
  <c r="N62" i="1"/>
  <c r="M65" i="1"/>
  <c r="L66" i="1"/>
  <c r="L68" i="1"/>
  <c r="L71" i="1"/>
  <c r="K74" i="1"/>
  <c r="M77" i="1"/>
  <c r="L79" i="1"/>
  <c r="L81" i="1"/>
  <c r="L82" i="1"/>
  <c r="L85" i="1"/>
  <c r="L86" i="1"/>
  <c r="O89" i="1"/>
  <c r="L93" i="1"/>
  <c r="L95" i="1"/>
  <c r="L96" i="1"/>
  <c r="L99" i="1"/>
  <c r="L100" i="1"/>
  <c r="O103" i="1"/>
  <c r="O109" i="1"/>
  <c r="V115" i="1"/>
  <c r="AB115" i="1" s="1"/>
  <c r="AH115" i="1" s="1"/>
  <c r="AN115" i="1" s="1"/>
  <c r="AU115" i="1" s="1"/>
  <c r="R119" i="1"/>
  <c r="M120" i="1"/>
  <c r="L123" i="1"/>
  <c r="K126" i="1"/>
  <c r="T126" i="1"/>
  <c r="L127" i="1"/>
  <c r="K128" i="1"/>
  <c r="T128" i="1"/>
  <c r="L129" i="1"/>
  <c r="K130" i="1"/>
  <c r="Q130" i="1"/>
  <c r="L131" i="1"/>
  <c r="K134" i="1"/>
  <c r="Q134" i="1"/>
  <c r="L135" i="1"/>
  <c r="K138" i="1"/>
  <c r="R138" i="1"/>
  <c r="K141" i="1"/>
  <c r="U141" i="1"/>
  <c r="L142" i="1"/>
  <c r="K146" i="1"/>
  <c r="K149" i="1"/>
  <c r="K152" i="1"/>
  <c r="K155" i="1"/>
  <c r="K159" i="1"/>
  <c r="L164" i="1"/>
  <c r="L165" i="1"/>
  <c r="N165" i="1"/>
  <c r="N168" i="1"/>
  <c r="M168" i="1"/>
  <c r="Q168" i="1"/>
  <c r="K168" i="1"/>
  <c r="N174" i="1"/>
  <c r="M174" i="1"/>
  <c r="T174" i="1"/>
  <c r="K174" i="1"/>
  <c r="T176" i="1"/>
  <c r="O176" i="1"/>
  <c r="K176" i="1"/>
  <c r="N181" i="1"/>
  <c r="M181" i="1"/>
  <c r="L181" i="1"/>
  <c r="T181" i="1"/>
  <c r="K181" i="1"/>
  <c r="N205" i="1"/>
  <c r="M205" i="1"/>
  <c r="L205" i="1"/>
  <c r="T205" i="1"/>
  <c r="K205" i="1"/>
  <c r="O209" i="1"/>
  <c r="O225" i="1"/>
  <c r="R225" i="1"/>
  <c r="M225" i="1"/>
  <c r="L225" i="1"/>
  <c r="M240" i="1"/>
  <c r="L240" i="1"/>
  <c r="N240" i="1"/>
  <c r="U259" i="1"/>
  <c r="N259" i="1"/>
  <c r="N280" i="1"/>
  <c r="M280" i="1"/>
  <c r="L280" i="1"/>
  <c r="O183" i="1"/>
  <c r="O185" i="1"/>
  <c r="M189" i="1"/>
  <c r="O197" i="1"/>
  <c r="O199" i="1"/>
  <c r="U199" i="1"/>
  <c r="O213" i="1"/>
  <c r="O220" i="1"/>
  <c r="O221" i="1"/>
  <c r="L221" i="1"/>
  <c r="N235" i="1"/>
  <c r="L235" i="1"/>
  <c r="K235" i="1"/>
  <c r="N236" i="1"/>
  <c r="M236" i="1"/>
  <c r="L236" i="1"/>
  <c r="M242" i="1"/>
  <c r="S242" i="1"/>
  <c r="Q254" i="1"/>
  <c r="M254" i="1"/>
  <c r="K254" i="1"/>
  <c r="N272" i="1"/>
  <c r="M272" i="1"/>
  <c r="L272" i="1"/>
  <c r="T272" i="1"/>
  <c r="K272" i="1"/>
  <c r="N279" i="1"/>
  <c r="M279" i="1"/>
  <c r="L279" i="1"/>
  <c r="T279" i="1"/>
  <c r="K279" i="1"/>
  <c r="O189" i="1"/>
  <c r="T229" i="1"/>
  <c r="M229" i="1"/>
  <c r="N244" i="1"/>
  <c r="L244" i="1"/>
  <c r="R244" i="1"/>
  <c r="K244" i="1"/>
  <c r="O269" i="1"/>
  <c r="R269" i="1"/>
  <c r="L269" i="1"/>
  <c r="T298" i="1"/>
  <c r="U298" i="1"/>
  <c r="Q298" i="1"/>
  <c r="U308" i="1"/>
  <c r="V308" i="1"/>
  <c r="S308" i="1"/>
  <c r="R308" i="1"/>
  <c r="Z322" i="1"/>
  <c r="AA322" i="1"/>
  <c r="W322" i="1"/>
  <c r="O178" i="1"/>
  <c r="M179" i="1"/>
  <c r="L182" i="1"/>
  <c r="K183" i="1"/>
  <c r="L185" i="1"/>
  <c r="K189" i="1"/>
  <c r="T189" i="1"/>
  <c r="O192" i="1"/>
  <c r="U193" i="1"/>
  <c r="M194" i="1"/>
  <c r="L196" i="1"/>
  <c r="K197" i="1"/>
  <c r="L199" i="1"/>
  <c r="Q199" i="1"/>
  <c r="M210" i="1"/>
  <c r="M211" i="1"/>
  <c r="L213" i="1"/>
  <c r="S213" i="1"/>
  <c r="U218" i="1"/>
  <c r="L220" i="1"/>
  <c r="T221" i="1"/>
  <c r="O228" i="1"/>
  <c r="V228" i="1"/>
  <c r="AB228" i="1" s="1"/>
  <c r="AH228" i="1" s="1"/>
  <c r="AN228" i="1" s="1"/>
  <c r="AU228" i="1" s="1"/>
  <c r="M228" i="1"/>
  <c r="N231" i="1"/>
  <c r="O231" i="1"/>
  <c r="L231" i="1"/>
  <c r="U235" i="1"/>
  <c r="O236" i="1"/>
  <c r="M244" i="1"/>
  <c r="N260" i="1"/>
  <c r="M260" i="1"/>
  <c r="L260" i="1"/>
  <c r="R262" i="1"/>
  <c r="O262" i="1"/>
  <c r="M262" i="1"/>
  <c r="N286" i="1"/>
  <c r="M286" i="1"/>
  <c r="L286" i="1"/>
  <c r="T286" i="1"/>
  <c r="K286" i="1"/>
  <c r="N247" i="1"/>
  <c r="O248" i="1"/>
  <c r="M264" i="1"/>
  <c r="O268" i="1"/>
  <c r="O276" i="1"/>
  <c r="M277" i="1"/>
  <c r="M284" i="1"/>
  <c r="V288" i="1"/>
  <c r="L289" i="1"/>
  <c r="S304" i="1"/>
  <c r="U305" i="1"/>
  <c r="R310" i="1"/>
  <c r="S313" i="1"/>
  <c r="U314" i="1"/>
  <c r="V316" i="1"/>
  <c r="V317" i="1"/>
  <c r="U318" i="1"/>
  <c r="AA321" i="1"/>
  <c r="T247" i="1"/>
  <c r="O264" i="1"/>
  <c r="T277" i="1"/>
  <c r="O284" i="1"/>
  <c r="M289" i="1"/>
  <c r="V304" i="1"/>
  <c r="V305" i="1"/>
  <c r="U310" i="1"/>
  <c r="V313" i="1"/>
  <c r="V314" i="1"/>
  <c r="O289" i="1"/>
  <c r="V310" i="1"/>
  <c r="S64" i="1"/>
  <c r="T64" i="1"/>
  <c r="R64" i="1"/>
  <c r="V64" i="1"/>
  <c r="AB64" i="1" s="1"/>
  <c r="AH64" i="1" s="1"/>
  <c r="AN64" i="1" s="1"/>
  <c r="AU64" i="1" s="1"/>
  <c r="Q64" i="1"/>
  <c r="U64" i="1"/>
  <c r="T7" i="1"/>
  <c r="U7" i="1"/>
  <c r="S7" i="1"/>
  <c r="V7" i="1"/>
  <c r="AB7" i="1" s="1"/>
  <c r="AH7" i="1" s="1"/>
  <c r="AN7" i="1" s="1"/>
  <c r="AU7" i="1" s="1"/>
  <c r="R7" i="1"/>
  <c r="Q7" i="1"/>
  <c r="N8" i="1"/>
  <c r="O13" i="1"/>
  <c r="O27" i="1"/>
  <c r="V28" i="1"/>
  <c r="AB28" i="1" s="1"/>
  <c r="AH28" i="1" s="1"/>
  <c r="AN28" i="1" s="1"/>
  <c r="AU28" i="1" s="1"/>
  <c r="M34" i="1"/>
  <c r="O34" i="1"/>
  <c r="K34" i="1"/>
  <c r="S39" i="1"/>
  <c r="U39" i="1"/>
  <c r="Q39" i="1"/>
  <c r="M43" i="1"/>
  <c r="L43" i="1"/>
  <c r="O43" i="1"/>
  <c r="K43" i="1"/>
  <c r="M217" i="1"/>
  <c r="L217" i="1"/>
  <c r="O217" i="1"/>
  <c r="K217" i="1"/>
  <c r="N217" i="1"/>
  <c r="O249" i="1"/>
  <c r="K249" i="1"/>
  <c r="N249" i="1"/>
  <c r="M249" i="1"/>
  <c r="L249" i="1"/>
  <c r="M2" i="1"/>
  <c r="N3" i="1"/>
  <c r="K4" i="1"/>
  <c r="O4" i="1"/>
  <c r="M6" i="1"/>
  <c r="N7" i="1"/>
  <c r="K8" i="1"/>
  <c r="O8" i="1"/>
  <c r="M10" i="1"/>
  <c r="L11" i="1"/>
  <c r="O11" i="1"/>
  <c r="O16" i="1"/>
  <c r="K16" i="1"/>
  <c r="N18" i="1"/>
  <c r="L20" i="1"/>
  <c r="L24" i="1"/>
  <c r="O24" i="1"/>
  <c r="K27" i="1"/>
  <c r="O30" i="1"/>
  <c r="K30" i="1"/>
  <c r="N32" i="1"/>
  <c r="L34" i="1"/>
  <c r="L37" i="1"/>
  <c r="O39" i="1"/>
  <c r="K39" i="1"/>
  <c r="M39" i="1"/>
  <c r="R39" i="1"/>
  <c r="N43" i="1"/>
  <c r="N53" i="1"/>
  <c r="M53" i="1"/>
  <c r="L53" i="1"/>
  <c r="K53" i="1"/>
  <c r="L73" i="1"/>
  <c r="N73" i="1"/>
  <c r="M73" i="1"/>
  <c r="K73" i="1"/>
  <c r="M84" i="1"/>
  <c r="L84" i="1"/>
  <c r="O84" i="1"/>
  <c r="K84" i="1"/>
  <c r="N84" i="1"/>
  <c r="L13" i="1"/>
  <c r="U28" i="1"/>
  <c r="Q28" i="1"/>
  <c r="O64" i="1"/>
  <c r="K64" i="1"/>
  <c r="N64" i="1"/>
  <c r="M64" i="1"/>
  <c r="L64" i="1"/>
  <c r="N2" i="1"/>
  <c r="L4" i="1"/>
  <c r="N6" i="1"/>
  <c r="L8" i="1"/>
  <c r="N10" i="1"/>
  <c r="M13" i="1"/>
  <c r="O18" i="1"/>
  <c r="L21" i="1"/>
  <c r="O21" i="1"/>
  <c r="O26" i="1"/>
  <c r="K26" i="1"/>
  <c r="S28" i="1"/>
  <c r="O32" i="1"/>
  <c r="N34" i="1"/>
  <c r="T39" i="1"/>
  <c r="M50" i="1"/>
  <c r="L50" i="1"/>
  <c r="O50" i="1"/>
  <c r="K50" i="1"/>
  <c r="L59" i="1"/>
  <c r="N59" i="1"/>
  <c r="M59" i="1"/>
  <c r="K59" i="1"/>
  <c r="M70" i="1"/>
  <c r="N70" i="1"/>
  <c r="L70" i="1"/>
  <c r="K70" i="1"/>
  <c r="M98" i="1"/>
  <c r="L98" i="1"/>
  <c r="O98" i="1"/>
  <c r="K98" i="1"/>
  <c r="N98" i="1"/>
  <c r="N4" i="1"/>
  <c r="O20" i="1"/>
  <c r="K20" i="1"/>
  <c r="L27" i="1"/>
  <c r="M37" i="1"/>
  <c r="O37" i="1"/>
  <c r="K37" i="1"/>
  <c r="K2" i="1"/>
  <c r="L3" i="1"/>
  <c r="K6" i="1"/>
  <c r="L7" i="1"/>
  <c r="K10" i="1"/>
  <c r="M11" i="1"/>
  <c r="N13" i="1"/>
  <c r="O14" i="1"/>
  <c r="M16" i="1"/>
  <c r="L17" i="1"/>
  <c r="O17" i="1"/>
  <c r="K18" i="1"/>
  <c r="N20" i="1"/>
  <c r="K21" i="1"/>
  <c r="O23" i="1"/>
  <c r="K23" i="1"/>
  <c r="M24" i="1"/>
  <c r="L26" i="1"/>
  <c r="N27" i="1"/>
  <c r="O28" i="1"/>
  <c r="T28" i="1"/>
  <c r="M30" i="1"/>
  <c r="L31" i="1"/>
  <c r="O31" i="1"/>
  <c r="K32" i="1"/>
  <c r="N39" i="1"/>
  <c r="V39" i="1"/>
  <c r="AB39" i="1" s="1"/>
  <c r="AH39" i="1" s="1"/>
  <c r="AN39" i="1" s="1"/>
  <c r="AU39" i="1" s="1"/>
  <c r="M47" i="1"/>
  <c r="L47" i="1"/>
  <c r="O47" i="1"/>
  <c r="K47" i="1"/>
  <c r="N50" i="1"/>
  <c r="M56" i="1"/>
  <c r="N56" i="1"/>
  <c r="L56" i="1"/>
  <c r="K56" i="1"/>
  <c r="O59" i="1"/>
  <c r="O70" i="1"/>
  <c r="L35" i="1"/>
  <c r="L38" i="1"/>
  <c r="L41" i="1"/>
  <c r="L44" i="1"/>
  <c r="M45" i="1"/>
  <c r="L48" i="1"/>
  <c r="L51" i="1"/>
  <c r="L55" i="1"/>
  <c r="O55" i="1"/>
  <c r="L60" i="1"/>
  <c r="O66" i="1"/>
  <c r="L69" i="1"/>
  <c r="O69" i="1"/>
  <c r="L74" i="1"/>
  <c r="O76" i="1"/>
  <c r="K76" i="1"/>
  <c r="N76" i="1"/>
  <c r="M78" i="1"/>
  <c r="L78" i="1"/>
  <c r="O78" i="1"/>
  <c r="M88" i="1"/>
  <c r="L88" i="1"/>
  <c r="O88" i="1"/>
  <c r="K88" i="1"/>
  <c r="M102" i="1"/>
  <c r="L102" i="1"/>
  <c r="O102" i="1"/>
  <c r="K102" i="1"/>
  <c r="O172" i="1"/>
  <c r="K172" i="1"/>
  <c r="M172" i="1"/>
  <c r="N172" i="1"/>
  <c r="L172" i="1"/>
  <c r="N45" i="1"/>
  <c r="O58" i="1"/>
  <c r="K58" i="1"/>
  <c r="L65" i="1"/>
  <c r="O65" i="1"/>
  <c r="O72" i="1"/>
  <c r="K72" i="1"/>
  <c r="M92" i="1"/>
  <c r="L92" i="1"/>
  <c r="O92" i="1"/>
  <c r="K92" i="1"/>
  <c r="L117" i="1"/>
  <c r="O117" i="1"/>
  <c r="K117" i="1"/>
  <c r="N117" i="1"/>
  <c r="M117" i="1"/>
  <c r="K45" i="1"/>
  <c r="O54" i="1"/>
  <c r="K54" i="1"/>
  <c r="L58" i="1"/>
  <c r="O60" i="1"/>
  <c r="L62" i="1"/>
  <c r="O62" i="1"/>
  <c r="K65" i="1"/>
  <c r="O68" i="1"/>
  <c r="K68" i="1"/>
  <c r="L72" i="1"/>
  <c r="O74" i="1"/>
  <c r="L77" i="1"/>
  <c r="O77" i="1"/>
  <c r="K77" i="1"/>
  <c r="M80" i="1"/>
  <c r="L80" i="1"/>
  <c r="O80" i="1"/>
  <c r="K80" i="1"/>
  <c r="N92" i="1"/>
  <c r="M114" i="1"/>
  <c r="L114" i="1"/>
  <c r="O114" i="1"/>
  <c r="N114" i="1"/>
  <c r="K114" i="1"/>
  <c r="M122" i="1"/>
  <c r="L122" i="1"/>
  <c r="O122" i="1"/>
  <c r="N122" i="1"/>
  <c r="K122" i="1"/>
  <c r="N83" i="1"/>
  <c r="N87" i="1"/>
  <c r="T89" i="1"/>
  <c r="N91" i="1"/>
  <c r="N97" i="1"/>
  <c r="N101" i="1"/>
  <c r="T103" i="1"/>
  <c r="N105" i="1"/>
  <c r="L107" i="1"/>
  <c r="O107" i="1"/>
  <c r="K107" i="1"/>
  <c r="V112" i="1"/>
  <c r="AB112" i="1" s="1"/>
  <c r="AH112" i="1" s="1"/>
  <c r="AN112" i="1" s="1"/>
  <c r="AU112" i="1" s="1"/>
  <c r="R112" i="1"/>
  <c r="U112" i="1"/>
  <c r="Q112" i="1"/>
  <c r="M125" i="1"/>
  <c r="L125" i="1"/>
  <c r="O125" i="1"/>
  <c r="K125" i="1"/>
  <c r="M133" i="1"/>
  <c r="L133" i="1"/>
  <c r="O133" i="1"/>
  <c r="K133" i="1"/>
  <c r="M137" i="1"/>
  <c r="L137" i="1"/>
  <c r="O137" i="1"/>
  <c r="K137" i="1"/>
  <c r="M140" i="1"/>
  <c r="L140" i="1"/>
  <c r="O140" i="1"/>
  <c r="K140" i="1"/>
  <c r="M145" i="1"/>
  <c r="L145" i="1"/>
  <c r="O145" i="1"/>
  <c r="K145" i="1"/>
  <c r="M148" i="1"/>
  <c r="L148" i="1"/>
  <c r="O148" i="1"/>
  <c r="K148" i="1"/>
  <c r="M154" i="1"/>
  <c r="L154" i="1"/>
  <c r="O154" i="1"/>
  <c r="K154" i="1"/>
  <c r="M158" i="1"/>
  <c r="L158" i="1"/>
  <c r="O158" i="1"/>
  <c r="K158" i="1"/>
  <c r="L170" i="1"/>
  <c r="N170" i="1"/>
  <c r="M170" i="1"/>
  <c r="K170" i="1"/>
  <c r="N82" i="1"/>
  <c r="K83" i="1"/>
  <c r="O83" i="1"/>
  <c r="N86" i="1"/>
  <c r="K87" i="1"/>
  <c r="O87" i="1"/>
  <c r="Q89" i="1"/>
  <c r="U89" i="1"/>
  <c r="N90" i="1"/>
  <c r="K91" i="1"/>
  <c r="O91" i="1"/>
  <c r="N94" i="1"/>
  <c r="N96" i="1"/>
  <c r="K97" i="1"/>
  <c r="O97" i="1"/>
  <c r="N100" i="1"/>
  <c r="K101" i="1"/>
  <c r="O101" i="1"/>
  <c r="Q103" i="1"/>
  <c r="U103" i="1"/>
  <c r="N104" i="1"/>
  <c r="K105" i="1"/>
  <c r="O105" i="1"/>
  <c r="M107" i="1"/>
  <c r="M111" i="1"/>
  <c r="L111" i="1"/>
  <c r="S112" i="1"/>
  <c r="M118" i="1"/>
  <c r="L118" i="1"/>
  <c r="L121" i="1"/>
  <c r="O121" i="1"/>
  <c r="K121" i="1"/>
  <c r="N125" i="1"/>
  <c r="N133" i="1"/>
  <c r="N137" i="1"/>
  <c r="N140" i="1"/>
  <c r="N145" i="1"/>
  <c r="N148" i="1"/>
  <c r="N154" i="1"/>
  <c r="N158" i="1"/>
  <c r="M167" i="1"/>
  <c r="N167" i="1"/>
  <c r="L167" i="1"/>
  <c r="K167" i="1"/>
  <c r="O170" i="1"/>
  <c r="O175" i="1"/>
  <c r="K175" i="1"/>
  <c r="M175" i="1"/>
  <c r="N175" i="1"/>
  <c r="L175" i="1"/>
  <c r="M227" i="1"/>
  <c r="L227" i="1"/>
  <c r="O227" i="1"/>
  <c r="K227" i="1"/>
  <c r="N227" i="1"/>
  <c r="L241" i="1"/>
  <c r="N241" i="1"/>
  <c r="M241" i="1"/>
  <c r="K241" i="1"/>
  <c r="O241" i="1"/>
  <c r="K82" i="1"/>
  <c r="L83" i="1"/>
  <c r="K86" i="1"/>
  <c r="L87" i="1"/>
  <c r="R89" i="1"/>
  <c r="K90" i="1"/>
  <c r="L91" i="1"/>
  <c r="K94" i="1"/>
  <c r="K96" i="1"/>
  <c r="L97" i="1"/>
  <c r="K100" i="1"/>
  <c r="L101" i="1"/>
  <c r="R103" i="1"/>
  <c r="K104" i="1"/>
  <c r="L105" i="1"/>
  <c r="O106" i="1"/>
  <c r="K106" i="1"/>
  <c r="N106" i="1"/>
  <c r="N107" i="1"/>
  <c r="M108" i="1"/>
  <c r="L108" i="1"/>
  <c r="V109" i="1"/>
  <c r="AB109" i="1" s="1"/>
  <c r="AH109" i="1" s="1"/>
  <c r="AN109" i="1" s="1"/>
  <c r="AU109" i="1" s="1"/>
  <c r="R109" i="1"/>
  <c r="U109" i="1"/>
  <c r="Q109" i="1"/>
  <c r="K111" i="1"/>
  <c r="T112" i="1"/>
  <c r="K118" i="1"/>
  <c r="M121" i="1"/>
  <c r="T124" i="1"/>
  <c r="S124" i="1"/>
  <c r="V124" i="1"/>
  <c r="AB124" i="1" s="1"/>
  <c r="AH124" i="1" s="1"/>
  <c r="AN124" i="1" s="1"/>
  <c r="AU124" i="1" s="1"/>
  <c r="R124" i="1"/>
  <c r="S135" i="1"/>
  <c r="U135" i="1"/>
  <c r="T136" i="1"/>
  <c r="S136" i="1"/>
  <c r="V136" i="1"/>
  <c r="AB136" i="1" s="1"/>
  <c r="AH136" i="1" s="1"/>
  <c r="AN136" i="1" s="1"/>
  <c r="AU136" i="1" s="1"/>
  <c r="R136" i="1"/>
  <c r="T139" i="1"/>
  <c r="S139" i="1"/>
  <c r="V139" i="1"/>
  <c r="AB139" i="1" s="1"/>
  <c r="AH139" i="1" s="1"/>
  <c r="AN139" i="1" s="1"/>
  <c r="AU139" i="1" s="1"/>
  <c r="R139" i="1"/>
  <c r="O167" i="1"/>
  <c r="N110" i="1"/>
  <c r="M112" i="1"/>
  <c r="M115" i="1"/>
  <c r="N116" i="1"/>
  <c r="M119" i="1"/>
  <c r="N120" i="1"/>
  <c r="M123" i="1"/>
  <c r="N124" i="1"/>
  <c r="M127" i="1"/>
  <c r="M129" i="1"/>
  <c r="M131" i="1"/>
  <c r="N132" i="1"/>
  <c r="M135" i="1"/>
  <c r="N136" i="1"/>
  <c r="N139" i="1"/>
  <c r="M142" i="1"/>
  <c r="N144" i="1"/>
  <c r="M147" i="1"/>
  <c r="M150" i="1"/>
  <c r="N151" i="1"/>
  <c r="M153" i="1"/>
  <c r="M156" i="1"/>
  <c r="N157" i="1"/>
  <c r="M160" i="1"/>
  <c r="N161" i="1"/>
  <c r="O163" i="1"/>
  <c r="L166" i="1"/>
  <c r="O166" i="1"/>
  <c r="M173" i="1"/>
  <c r="O173" i="1"/>
  <c r="K173" i="1"/>
  <c r="K110" i="1"/>
  <c r="K116" i="1"/>
  <c r="K120" i="1"/>
  <c r="N123" i="1"/>
  <c r="K124" i="1"/>
  <c r="O124" i="1"/>
  <c r="N127" i="1"/>
  <c r="N129" i="1"/>
  <c r="N131" i="1"/>
  <c r="K132" i="1"/>
  <c r="O132" i="1"/>
  <c r="N135" i="1"/>
  <c r="K136" i="1"/>
  <c r="O136" i="1"/>
  <c r="K139" i="1"/>
  <c r="O139" i="1"/>
  <c r="N142" i="1"/>
  <c r="K144" i="1"/>
  <c r="O144" i="1"/>
  <c r="N147" i="1"/>
  <c r="N150" i="1"/>
  <c r="K151" i="1"/>
  <c r="O151" i="1"/>
  <c r="N153" i="1"/>
  <c r="N156" i="1"/>
  <c r="K157" i="1"/>
  <c r="O157" i="1"/>
  <c r="N160" i="1"/>
  <c r="K161" i="1"/>
  <c r="O161" i="1"/>
  <c r="L162" i="1"/>
  <c r="O162" i="1"/>
  <c r="K163" i="1"/>
  <c r="K166" i="1"/>
  <c r="O169" i="1"/>
  <c r="K169" i="1"/>
  <c r="M177" i="1"/>
  <c r="L177" i="1"/>
  <c r="O177" i="1"/>
  <c r="K177" i="1"/>
  <c r="M180" i="1"/>
  <c r="L180" i="1"/>
  <c r="O180" i="1"/>
  <c r="K180" i="1"/>
  <c r="M184" i="1"/>
  <c r="L184" i="1"/>
  <c r="O184" i="1"/>
  <c r="K184" i="1"/>
  <c r="M188" i="1"/>
  <c r="L188" i="1"/>
  <c r="O188" i="1"/>
  <c r="K188" i="1"/>
  <c r="M191" i="1"/>
  <c r="L191" i="1"/>
  <c r="O191" i="1"/>
  <c r="K191" i="1"/>
  <c r="T197" i="1"/>
  <c r="S197" i="1"/>
  <c r="V197" i="1"/>
  <c r="AB197" i="1" s="1"/>
  <c r="AH197" i="1" s="1"/>
  <c r="AN197" i="1" s="1"/>
  <c r="AU197" i="1" s="1"/>
  <c r="R197" i="1"/>
  <c r="Q197" i="1"/>
  <c r="M198" i="1"/>
  <c r="L198" i="1"/>
  <c r="O198" i="1"/>
  <c r="K198" i="1"/>
  <c r="V201" i="1"/>
  <c r="AB201" i="1" s="1"/>
  <c r="AH201" i="1" s="1"/>
  <c r="AN201" i="1" s="1"/>
  <c r="AU201" i="1" s="1"/>
  <c r="R201" i="1"/>
  <c r="U201" i="1"/>
  <c r="T201" i="1"/>
  <c r="S201" i="1"/>
  <c r="Q201" i="1"/>
  <c r="M251" i="1"/>
  <c r="L251" i="1"/>
  <c r="K251" i="1"/>
  <c r="O251" i="1"/>
  <c r="N251" i="1"/>
  <c r="K123" i="1"/>
  <c r="L124" i="1"/>
  <c r="K127" i="1"/>
  <c r="K129" i="1"/>
  <c r="K131" i="1"/>
  <c r="L132" i="1"/>
  <c r="K135" i="1"/>
  <c r="L136" i="1"/>
  <c r="L139" i="1"/>
  <c r="K142" i="1"/>
  <c r="L144" i="1"/>
  <c r="K147" i="1"/>
  <c r="K150" i="1"/>
  <c r="L151" i="1"/>
  <c r="K153" i="1"/>
  <c r="K156" i="1"/>
  <c r="L157" i="1"/>
  <c r="K160" i="1"/>
  <c r="L161" i="1"/>
  <c r="K162" i="1"/>
  <c r="L163" i="1"/>
  <c r="O165" i="1"/>
  <c r="K165" i="1"/>
  <c r="M166" i="1"/>
  <c r="L169" i="1"/>
  <c r="O171" i="1"/>
  <c r="N173" i="1"/>
  <c r="N177" i="1"/>
  <c r="N180" i="1"/>
  <c r="N184" i="1"/>
  <c r="N188" i="1"/>
  <c r="N191" i="1"/>
  <c r="U197" i="1"/>
  <c r="N198" i="1"/>
  <c r="M230" i="1"/>
  <c r="L230" i="1"/>
  <c r="O230" i="1"/>
  <c r="K230" i="1"/>
  <c r="N230" i="1"/>
  <c r="N176" i="1"/>
  <c r="N179" i="1"/>
  <c r="M182" i="1"/>
  <c r="N183" i="1"/>
  <c r="M186" i="1"/>
  <c r="N187" i="1"/>
  <c r="M190" i="1"/>
  <c r="T192" i="1"/>
  <c r="M193" i="1"/>
  <c r="N194" i="1"/>
  <c r="M196" i="1"/>
  <c r="N197" i="1"/>
  <c r="T199" i="1"/>
  <c r="M200" i="1"/>
  <c r="N201" i="1"/>
  <c r="O202" i="1"/>
  <c r="K202" i="1"/>
  <c r="M208" i="1"/>
  <c r="L208" i="1"/>
  <c r="T211" i="1"/>
  <c r="S211" i="1"/>
  <c r="V211" i="1"/>
  <c r="AB211" i="1" s="1"/>
  <c r="AH211" i="1" s="1"/>
  <c r="AN211" i="1" s="1"/>
  <c r="AU211" i="1" s="1"/>
  <c r="R211" i="1"/>
  <c r="T222" i="1"/>
  <c r="S222" i="1"/>
  <c r="V222" i="1"/>
  <c r="AB222" i="1" s="1"/>
  <c r="AH222" i="1" s="1"/>
  <c r="AN222" i="1" s="1"/>
  <c r="AU222" i="1" s="1"/>
  <c r="R222" i="1"/>
  <c r="N182" i="1"/>
  <c r="N186" i="1"/>
  <c r="N190" i="1"/>
  <c r="N193" i="1"/>
  <c r="N196" i="1"/>
  <c r="N200" i="1"/>
  <c r="M204" i="1"/>
  <c r="L204" i="1"/>
  <c r="K208" i="1"/>
  <c r="Z213" i="1"/>
  <c r="Y213" i="1"/>
  <c r="X213" i="1"/>
  <c r="M219" i="1"/>
  <c r="L219" i="1"/>
  <c r="O219" i="1"/>
  <c r="K219" i="1"/>
  <c r="M234" i="1"/>
  <c r="L234" i="1"/>
  <c r="O234" i="1"/>
  <c r="K234" i="1"/>
  <c r="S236" i="1"/>
  <c r="V236" i="1"/>
  <c r="AB236" i="1" s="1"/>
  <c r="AH236" i="1" s="1"/>
  <c r="AN236" i="1" s="1"/>
  <c r="AU236" i="1" s="1"/>
  <c r="R236" i="1"/>
  <c r="U236" i="1"/>
  <c r="Q236" i="1"/>
  <c r="S253" i="1"/>
  <c r="U253" i="1"/>
  <c r="Q253" i="1"/>
  <c r="V253" i="1"/>
  <c r="AB253" i="1" s="1"/>
  <c r="AH253" i="1" s="1"/>
  <c r="AN253" i="1" s="1"/>
  <c r="AU253" i="1" s="1"/>
  <c r="T253" i="1"/>
  <c r="R253" i="1"/>
  <c r="Y255" i="1"/>
  <c r="AA255" i="1"/>
  <c r="W255" i="1"/>
  <c r="Z255" i="1"/>
  <c r="X255" i="1"/>
  <c r="L176" i="1"/>
  <c r="L179" i="1"/>
  <c r="K182" i="1"/>
  <c r="L183" i="1"/>
  <c r="K186" i="1"/>
  <c r="L187" i="1"/>
  <c r="K190" i="1"/>
  <c r="K193" i="1"/>
  <c r="L194" i="1"/>
  <c r="K196" i="1"/>
  <c r="L197" i="1"/>
  <c r="R199" i="1"/>
  <c r="K200" i="1"/>
  <c r="L201" i="1"/>
  <c r="M202" i="1"/>
  <c r="L203" i="1"/>
  <c r="O203" i="1"/>
  <c r="K204" i="1"/>
  <c r="L207" i="1"/>
  <c r="O207" i="1"/>
  <c r="K207" i="1"/>
  <c r="N208" i="1"/>
  <c r="Q211" i="1"/>
  <c r="M212" i="1"/>
  <c r="L212" i="1"/>
  <c r="O212" i="1"/>
  <c r="K212" i="1"/>
  <c r="N219" i="1"/>
  <c r="Q222" i="1"/>
  <c r="M223" i="1"/>
  <c r="L223" i="1"/>
  <c r="O223" i="1"/>
  <c r="K223" i="1"/>
  <c r="N234" i="1"/>
  <c r="T236" i="1"/>
  <c r="M238" i="1"/>
  <c r="N238" i="1"/>
  <c r="L238" i="1"/>
  <c r="K238" i="1"/>
  <c r="O245" i="1"/>
  <c r="K245" i="1"/>
  <c r="L245" i="1"/>
  <c r="N245" i="1"/>
  <c r="M245" i="1"/>
  <c r="M263" i="1"/>
  <c r="L263" i="1"/>
  <c r="O263" i="1"/>
  <c r="K263" i="1"/>
  <c r="N263" i="1"/>
  <c r="N211" i="1"/>
  <c r="T213" i="1"/>
  <c r="N215" i="1"/>
  <c r="Z218" i="1"/>
  <c r="N222" i="1"/>
  <c r="N226" i="1"/>
  <c r="N229" i="1"/>
  <c r="N233" i="1"/>
  <c r="L237" i="1"/>
  <c r="O237" i="1"/>
  <c r="L242" i="1"/>
  <c r="O261" i="1"/>
  <c r="K261" i="1"/>
  <c r="M261" i="1"/>
  <c r="N261" i="1"/>
  <c r="L261" i="1"/>
  <c r="U282" i="1"/>
  <c r="Q282" i="1"/>
  <c r="S282" i="1"/>
  <c r="V282" i="1"/>
  <c r="AB282" i="1" s="1"/>
  <c r="AH282" i="1" s="1"/>
  <c r="AN282" i="1" s="1"/>
  <c r="AU282" i="1" s="1"/>
  <c r="T282" i="1"/>
  <c r="R282" i="1"/>
  <c r="N206" i="1"/>
  <c r="N210" i="1"/>
  <c r="K211" i="1"/>
  <c r="O211" i="1"/>
  <c r="Q213" i="1"/>
  <c r="U213" i="1"/>
  <c r="N214" i="1"/>
  <c r="K215" i="1"/>
  <c r="O215" i="1"/>
  <c r="W218" i="1"/>
  <c r="AA218" i="1"/>
  <c r="N221" i="1"/>
  <c r="K222" i="1"/>
  <c r="O222" i="1"/>
  <c r="N225" i="1"/>
  <c r="K226" i="1"/>
  <c r="O226" i="1"/>
  <c r="N228" i="1"/>
  <c r="K229" i="1"/>
  <c r="O229" i="1"/>
  <c r="M231" i="1"/>
  <c r="K233" i="1"/>
  <c r="O233" i="1"/>
  <c r="M235" i="1"/>
  <c r="K237" i="1"/>
  <c r="O240" i="1"/>
  <c r="K240" i="1"/>
  <c r="N242" i="1"/>
  <c r="O257" i="1"/>
  <c r="K257" i="1"/>
  <c r="M257" i="1"/>
  <c r="N257" i="1"/>
  <c r="L257" i="1"/>
  <c r="M271" i="1"/>
  <c r="L271" i="1"/>
  <c r="O271" i="1"/>
  <c r="K271" i="1"/>
  <c r="M275" i="1"/>
  <c r="L275" i="1"/>
  <c r="O275" i="1"/>
  <c r="K275" i="1"/>
  <c r="K206" i="1"/>
  <c r="K210" i="1"/>
  <c r="L211" i="1"/>
  <c r="R213" i="1"/>
  <c r="K214" i="1"/>
  <c r="L215" i="1"/>
  <c r="K221" i="1"/>
  <c r="L222" i="1"/>
  <c r="K225" i="1"/>
  <c r="L226" i="1"/>
  <c r="K228" i="1"/>
  <c r="L229" i="1"/>
  <c r="L233" i="1"/>
  <c r="M237" i="1"/>
  <c r="O242" i="1"/>
  <c r="L246" i="1"/>
  <c r="N246" i="1"/>
  <c r="O253" i="1"/>
  <c r="K253" i="1"/>
  <c r="M253" i="1"/>
  <c r="N253" i="1"/>
  <c r="L253" i="1"/>
  <c r="U255" i="1"/>
  <c r="Q255" i="1"/>
  <c r="S255" i="1"/>
  <c r="T255" i="1"/>
  <c r="R255" i="1"/>
  <c r="M267" i="1"/>
  <c r="L267" i="1"/>
  <c r="O267" i="1"/>
  <c r="K267" i="1"/>
  <c r="N271" i="1"/>
  <c r="N275" i="1"/>
  <c r="O247" i="1"/>
  <c r="L250" i="1"/>
  <c r="O250" i="1"/>
  <c r="M255" i="1"/>
  <c r="O255" i="1"/>
  <c r="K255" i="1"/>
  <c r="M259" i="1"/>
  <c r="O259" i="1"/>
  <c r="K259" i="1"/>
  <c r="U285" i="1"/>
  <c r="Q285" i="1"/>
  <c r="S285" i="1"/>
  <c r="V285" i="1"/>
  <c r="AB285" i="1" s="1"/>
  <c r="AH285" i="1" s="1"/>
  <c r="AN285" i="1" s="1"/>
  <c r="AU285" i="1" s="1"/>
  <c r="T285" i="1"/>
  <c r="R285" i="1"/>
  <c r="S292" i="1"/>
  <c r="V292" i="1"/>
  <c r="AB292" i="1" s="1"/>
  <c r="AH292" i="1" s="1"/>
  <c r="AN292" i="1" s="1"/>
  <c r="AU292" i="1" s="1"/>
  <c r="R292" i="1"/>
  <c r="U292" i="1"/>
  <c r="Q292" i="1"/>
  <c r="T292" i="1"/>
  <c r="K250" i="1"/>
  <c r="L255" i="1"/>
  <c r="L259" i="1"/>
  <c r="O283" i="1"/>
  <c r="K283" i="1"/>
  <c r="M283" i="1"/>
  <c r="N283" i="1"/>
  <c r="L283" i="1"/>
  <c r="N254" i="1"/>
  <c r="N258" i="1"/>
  <c r="N262" i="1"/>
  <c r="M265" i="1"/>
  <c r="N266" i="1"/>
  <c r="M269" i="1"/>
  <c r="N270" i="1"/>
  <c r="M273" i="1"/>
  <c r="N274" i="1"/>
  <c r="O278" i="1"/>
  <c r="L281" i="1"/>
  <c r="O281" i="1"/>
  <c r="M282" i="1"/>
  <c r="O282" i="1"/>
  <c r="K282" i="1"/>
  <c r="M285" i="1"/>
  <c r="O285" i="1"/>
  <c r="K285" i="1"/>
  <c r="U287" i="1"/>
  <c r="N265" i="1"/>
  <c r="N269" i="1"/>
  <c r="N273" i="1"/>
  <c r="K274" i="1"/>
  <c r="O274" i="1"/>
  <c r="N277" i="1"/>
  <c r="K278" i="1"/>
  <c r="K281" i="1"/>
  <c r="L282" i="1"/>
  <c r="L285" i="1"/>
  <c r="T287" i="1"/>
  <c r="L254" i="1"/>
  <c r="L258" i="1"/>
  <c r="L262" i="1"/>
  <c r="K265" i="1"/>
  <c r="L266" i="1"/>
  <c r="K269" i="1"/>
  <c r="L270" i="1"/>
  <c r="K273" i="1"/>
  <c r="L274" i="1"/>
  <c r="K277" i="1"/>
  <c r="L278" i="1"/>
  <c r="O280" i="1"/>
  <c r="K280" i="1"/>
  <c r="M281" i="1"/>
  <c r="N282" i="1"/>
  <c r="N285" i="1"/>
  <c r="S294" i="1"/>
  <c r="V294" i="1"/>
  <c r="AB294" i="1" s="1"/>
  <c r="AH294" i="1" s="1"/>
  <c r="AN294" i="1" s="1"/>
  <c r="AU294" i="1" s="1"/>
  <c r="R294" i="1"/>
  <c r="U294" i="1"/>
  <c r="Q294" i="1"/>
  <c r="S303" i="1"/>
  <c r="V303" i="1"/>
  <c r="AB303" i="1" s="1"/>
  <c r="AH303" i="1" s="1"/>
  <c r="AN303" i="1" s="1"/>
  <c r="AU303" i="1" s="1"/>
  <c r="R303" i="1"/>
  <c r="U303" i="1"/>
  <c r="Q303" i="1"/>
  <c r="T303" i="1"/>
  <c r="S319" i="1"/>
  <c r="V319" i="1"/>
  <c r="AB319" i="1" s="1"/>
  <c r="AH319" i="1" s="1"/>
  <c r="AN319" i="1" s="1"/>
  <c r="AU319" i="1" s="1"/>
  <c r="R319" i="1"/>
  <c r="U319" i="1"/>
  <c r="Q319" i="1"/>
  <c r="T319" i="1"/>
  <c r="N284" i="1"/>
  <c r="M287" i="1"/>
  <c r="S288" i="1"/>
  <c r="M290" i="1"/>
  <c r="S291" i="1"/>
  <c r="S293" i="1"/>
  <c r="L296" i="1"/>
  <c r="O296" i="1"/>
  <c r="K296" i="1"/>
  <c r="M301" i="1"/>
  <c r="L301" i="1"/>
  <c r="O301" i="1"/>
  <c r="K301" i="1"/>
  <c r="S315" i="1"/>
  <c r="V315" i="1"/>
  <c r="AB315" i="1" s="1"/>
  <c r="AH315" i="1" s="1"/>
  <c r="AN315" i="1" s="1"/>
  <c r="AU315" i="1" s="1"/>
  <c r="R315" i="1"/>
  <c r="U315" i="1"/>
  <c r="Q315" i="1"/>
  <c r="N287" i="1"/>
  <c r="T288" i="1"/>
  <c r="N290" i="1"/>
  <c r="T291" i="1"/>
  <c r="T293" i="1"/>
  <c r="S295" i="1"/>
  <c r="V295" i="1"/>
  <c r="AB295" i="1" s="1"/>
  <c r="AH295" i="1" s="1"/>
  <c r="AN295" i="1" s="1"/>
  <c r="AU295" i="1" s="1"/>
  <c r="R295" i="1"/>
  <c r="M299" i="1"/>
  <c r="L299" i="1"/>
  <c r="O299" i="1"/>
  <c r="K299" i="1"/>
  <c r="S312" i="1"/>
  <c r="V312" i="1"/>
  <c r="AB312" i="1" s="1"/>
  <c r="AH312" i="1" s="1"/>
  <c r="AN312" i="1" s="1"/>
  <c r="AU312" i="1" s="1"/>
  <c r="R312" i="1"/>
  <c r="U312" i="1"/>
  <c r="Q312" i="1"/>
  <c r="T315" i="1"/>
  <c r="L284" i="1"/>
  <c r="K287" i="1"/>
  <c r="Q288" i="1"/>
  <c r="K290" i="1"/>
  <c r="Q291" i="1"/>
  <c r="Q293" i="1"/>
  <c r="Q295" i="1"/>
  <c r="N296" i="1"/>
  <c r="M297" i="1"/>
  <c r="L297" i="1"/>
  <c r="N299" i="1"/>
  <c r="S307" i="1"/>
  <c r="V307" i="1"/>
  <c r="AB307" i="1" s="1"/>
  <c r="AH307" i="1" s="1"/>
  <c r="AN307" i="1" s="1"/>
  <c r="AU307" i="1" s="1"/>
  <c r="R307" i="1"/>
  <c r="U307" i="1"/>
  <c r="Q307" i="1"/>
  <c r="T312" i="1"/>
  <c r="R298" i="1"/>
  <c r="V298" i="1"/>
  <c r="AB298" i="1" s="1"/>
  <c r="AH298" i="1" s="1"/>
  <c r="AN298" i="1" s="1"/>
  <c r="AU298" i="1" s="1"/>
  <c r="R300" i="1"/>
  <c r="V300" i="1"/>
  <c r="AB300" i="1" s="1"/>
  <c r="AH300" i="1" s="1"/>
  <c r="AN300" i="1" s="1"/>
  <c r="AU300" i="1" s="1"/>
  <c r="R302" i="1"/>
  <c r="V302" i="1"/>
  <c r="AB302" i="1" s="1"/>
  <c r="AH302" i="1" s="1"/>
  <c r="AN302" i="1" s="1"/>
  <c r="AU302" i="1" s="1"/>
  <c r="T304" i="1"/>
  <c r="S305" i="1"/>
  <c r="R306" i="1"/>
  <c r="V306" i="1"/>
  <c r="AB306" i="1" s="1"/>
  <c r="AH306" i="1" s="1"/>
  <c r="AN306" i="1" s="1"/>
  <c r="AU306" i="1" s="1"/>
  <c r="T308" i="1"/>
  <c r="S310" i="1"/>
  <c r="R311" i="1"/>
  <c r="V311" i="1"/>
  <c r="AB311" i="1" s="1"/>
  <c r="AH311" i="1" s="1"/>
  <c r="AN311" i="1" s="1"/>
  <c r="AU311" i="1" s="1"/>
  <c r="T313" i="1"/>
  <c r="S314" i="1"/>
  <c r="T316" i="1"/>
  <c r="S317" i="1"/>
  <c r="R318" i="1"/>
  <c r="V318" i="1"/>
  <c r="AB318" i="1" s="1"/>
  <c r="AH318" i="1" s="1"/>
  <c r="AN318" i="1" s="1"/>
  <c r="AU318" i="1" s="1"/>
  <c r="T320" i="1"/>
  <c r="X321" i="1"/>
  <c r="X322" i="1"/>
  <c r="X325" i="1"/>
  <c r="X323" i="1"/>
  <c r="Y326" i="1"/>
  <c r="S298" i="1"/>
  <c r="S300" i="1"/>
  <c r="S302" i="1"/>
  <c r="Q304" i="1"/>
  <c r="S306" i="1"/>
  <c r="Q308" i="1"/>
  <c r="S311" i="1"/>
  <c r="Q313" i="1"/>
  <c r="Q316" i="1"/>
  <c r="S318" i="1"/>
  <c r="Q320" i="1"/>
  <c r="U320" i="1"/>
  <c r="Y321" i="1"/>
  <c r="Y322" i="1"/>
  <c r="Y325" i="1"/>
  <c r="Y323" i="1"/>
  <c r="Z326" i="1"/>
  <c r="W326" i="1"/>
  <c r="AX222" i="1" l="1"/>
  <c r="AW222" i="1"/>
  <c r="AZ222" i="1"/>
  <c r="AY222" i="1"/>
  <c r="AV222" i="1"/>
  <c r="BA222" i="1" s="1"/>
  <c r="AY311" i="1"/>
  <c r="AV311" i="1"/>
  <c r="BA311" i="1" s="1"/>
  <c r="AW311" i="1"/>
  <c r="AZ311" i="1"/>
  <c r="AX311" i="1"/>
  <c r="AZ298" i="1"/>
  <c r="AY298" i="1"/>
  <c r="AX298" i="1"/>
  <c r="AW298" i="1"/>
  <c r="AV298" i="1"/>
  <c r="BA298" i="1" s="1"/>
  <c r="AY323" i="1"/>
  <c r="AV323" i="1"/>
  <c r="BA323" i="1" s="1"/>
  <c r="AX323" i="1"/>
  <c r="AW323" i="1"/>
  <c r="AZ323" i="1"/>
  <c r="AX307" i="1"/>
  <c r="AV307" i="1"/>
  <c r="BA307" i="1" s="1"/>
  <c r="AZ307" i="1"/>
  <c r="AY307" i="1"/>
  <c r="AW307" i="1"/>
  <c r="AX115" i="1"/>
  <c r="AW115" i="1"/>
  <c r="AV115" i="1"/>
  <c r="BA115" i="1" s="1"/>
  <c r="AZ115" i="1"/>
  <c r="AY115" i="1"/>
  <c r="AW39" i="1"/>
  <c r="AX39" i="1"/>
  <c r="AZ39" i="1"/>
  <c r="AY39" i="1"/>
  <c r="AV39" i="1"/>
  <c r="BA39" i="1" s="1"/>
  <c r="AZ206" i="1"/>
  <c r="AY206" i="1"/>
  <c r="AX206" i="1"/>
  <c r="AW206" i="1"/>
  <c r="AV206" i="1"/>
  <c r="BA206" i="1" s="1"/>
  <c r="AX270" i="1"/>
  <c r="AW270" i="1"/>
  <c r="AZ270" i="1"/>
  <c r="AV270" i="1"/>
  <c r="BA270" i="1" s="1"/>
  <c r="AY270" i="1"/>
  <c r="AX265" i="1"/>
  <c r="AZ265" i="1"/>
  <c r="AY265" i="1"/>
  <c r="AW265" i="1"/>
  <c r="AV265" i="1"/>
  <c r="BA265" i="1" s="1"/>
  <c r="AX285" i="1"/>
  <c r="AZ285" i="1"/>
  <c r="AW285" i="1"/>
  <c r="AY285" i="1"/>
  <c r="AV285" i="1"/>
  <c r="BA285" i="1" s="1"/>
  <c r="AX197" i="1"/>
  <c r="AZ197" i="1"/>
  <c r="AY197" i="1"/>
  <c r="AW197" i="1"/>
  <c r="AV197" i="1"/>
  <c r="BA197" i="1" s="1"/>
  <c r="AZ136" i="1"/>
  <c r="AY136" i="1"/>
  <c r="AX136" i="1"/>
  <c r="AW136" i="1"/>
  <c r="AV136" i="1"/>
  <c r="BA136" i="1" s="1"/>
  <c r="AZ284" i="1"/>
  <c r="AY284" i="1"/>
  <c r="AX284" i="1"/>
  <c r="AW284" i="1"/>
  <c r="AV284" i="1"/>
  <c r="BA284" i="1" s="1"/>
  <c r="AW3" i="1"/>
  <c r="AY3" i="1"/>
  <c r="AZ3" i="1"/>
  <c r="AX3" i="1"/>
  <c r="AV3" i="1"/>
  <c r="BA3" i="1" s="1"/>
  <c r="AX215" i="1"/>
  <c r="AW215" i="1"/>
  <c r="AV215" i="1"/>
  <c r="BA215" i="1" s="1"/>
  <c r="AZ215" i="1"/>
  <c r="AY215" i="1"/>
  <c r="AZ66" i="1"/>
  <c r="AY66" i="1"/>
  <c r="AV66" i="1"/>
  <c r="BA66" i="1" s="1"/>
  <c r="AX66" i="1"/>
  <c r="AW66" i="1"/>
  <c r="AX282" i="1"/>
  <c r="AW282" i="1"/>
  <c r="AV282" i="1"/>
  <c r="BA282" i="1" s="1"/>
  <c r="AY282" i="1"/>
  <c r="AZ282" i="1"/>
  <c r="AZ109" i="1"/>
  <c r="AY109" i="1"/>
  <c r="AW109" i="1"/>
  <c r="AV109" i="1"/>
  <c r="BA109" i="1" s="1"/>
  <c r="AX109" i="1"/>
  <c r="AZ190" i="1"/>
  <c r="AY190" i="1"/>
  <c r="AX190" i="1"/>
  <c r="AW190" i="1"/>
  <c r="AV190" i="1"/>
  <c r="BA190" i="1" s="1"/>
  <c r="AZ151" i="1"/>
  <c r="AY151" i="1"/>
  <c r="AX151" i="1"/>
  <c r="AW151" i="1"/>
  <c r="AV151" i="1"/>
  <c r="BA151" i="1" s="1"/>
  <c r="AY321" i="1"/>
  <c r="AV321" i="1"/>
  <c r="BA321" i="1" s="1"/>
  <c r="AZ321" i="1"/>
  <c r="AX321" i="1"/>
  <c r="AW321" i="1"/>
  <c r="AZ112" i="1"/>
  <c r="AY112" i="1"/>
  <c r="AX112" i="1"/>
  <c r="AW112" i="1"/>
  <c r="AV112" i="1"/>
  <c r="BA112" i="1" s="1"/>
  <c r="AX187" i="1"/>
  <c r="AZ187" i="1"/>
  <c r="AY187" i="1"/>
  <c r="AW187" i="1"/>
  <c r="AV187" i="1"/>
  <c r="BA187" i="1" s="1"/>
  <c r="AY315" i="1"/>
  <c r="AV315" i="1"/>
  <c r="BA315" i="1" s="1"/>
  <c r="AZ315" i="1"/>
  <c r="AX315" i="1"/>
  <c r="AW315" i="1"/>
  <c r="AW156" i="1"/>
  <c r="AV156" i="1"/>
  <c r="BA156" i="1" s="1"/>
  <c r="AX156" i="1"/>
  <c r="AZ156" i="1"/>
  <c r="AY156" i="1"/>
  <c r="AZ67" i="1"/>
  <c r="AY67" i="1"/>
  <c r="AW67" i="1"/>
  <c r="AX67" i="1"/>
  <c r="AV67" i="1"/>
  <c r="BA67" i="1" s="1"/>
  <c r="AZ64" i="1"/>
  <c r="AY64" i="1"/>
  <c r="AX64" i="1"/>
  <c r="AW64" i="1"/>
  <c r="AV64" i="1"/>
  <c r="BA64" i="1" s="1"/>
  <c r="AW318" i="1"/>
  <c r="AV318" i="1"/>
  <c r="BA318" i="1" s="1"/>
  <c r="AZ318" i="1"/>
  <c r="AY318" i="1"/>
  <c r="AX318" i="1"/>
  <c r="AX201" i="1"/>
  <c r="AV201" i="1"/>
  <c r="BA201" i="1" s="1"/>
  <c r="AZ201" i="1"/>
  <c r="AW201" i="1"/>
  <c r="AY201" i="1"/>
  <c r="AX211" i="1"/>
  <c r="AY211" i="1"/>
  <c r="AW211" i="1"/>
  <c r="AV211" i="1"/>
  <c r="BA211" i="1" s="1"/>
  <c r="AZ211" i="1"/>
  <c r="AZ124" i="1"/>
  <c r="AY124" i="1"/>
  <c r="AX124" i="1"/>
  <c r="AV124" i="1"/>
  <c r="BA124" i="1" s="1"/>
  <c r="AW124" i="1"/>
  <c r="AZ228" i="1"/>
  <c r="AX228" i="1"/>
  <c r="AY228" i="1"/>
  <c r="AW228" i="1"/>
  <c r="AV228" i="1"/>
  <c r="BA228" i="1" s="1"/>
  <c r="AZ260" i="1"/>
  <c r="AY260" i="1"/>
  <c r="AV260" i="1"/>
  <c r="BA260" i="1" s="1"/>
  <c r="AX260" i="1"/>
  <c r="AW260" i="1"/>
  <c r="AX306" i="1"/>
  <c r="AW306" i="1"/>
  <c r="AV306" i="1"/>
  <c r="BA306" i="1" s="1"/>
  <c r="AZ306" i="1"/>
  <c r="AY306" i="1"/>
  <c r="AV28" i="1"/>
  <c r="BA28" i="1" s="1"/>
  <c r="AW28" i="1"/>
  <c r="AY28" i="1"/>
  <c r="AX28" i="1"/>
  <c r="AZ28" i="1"/>
  <c r="AZ236" i="1"/>
  <c r="AY236" i="1"/>
  <c r="AV236" i="1"/>
  <c r="BA236" i="1" s="1"/>
  <c r="AX236" i="1"/>
  <c r="AW236" i="1"/>
  <c r="AZ100" i="1"/>
  <c r="AY100" i="1"/>
  <c r="AX100" i="1"/>
  <c r="AV100" i="1"/>
  <c r="BA100" i="1" s="1"/>
  <c r="AW100" i="1"/>
  <c r="AZ300" i="1"/>
  <c r="AY300" i="1"/>
  <c r="AX300" i="1"/>
  <c r="AW300" i="1"/>
  <c r="AV300" i="1"/>
  <c r="BA300" i="1" s="1"/>
  <c r="AV292" i="1"/>
  <c r="BA292" i="1" s="1"/>
  <c r="AW292" i="1"/>
  <c r="AY292" i="1"/>
  <c r="AZ292" i="1"/>
  <c r="AX292" i="1"/>
  <c r="AW19" i="1"/>
  <c r="AX19" i="1"/>
  <c r="AV19" i="1"/>
  <c r="BA19" i="1" s="1"/>
  <c r="AY19" i="1"/>
  <c r="AZ19" i="1"/>
  <c r="AZ171" i="1"/>
  <c r="AY171" i="1"/>
  <c r="AX171" i="1"/>
  <c r="AV171" i="1"/>
  <c r="BA171" i="1" s="1"/>
  <c r="AW171" i="1"/>
  <c r="AV144" i="1"/>
  <c r="BA144" i="1" s="1"/>
  <c r="AW144" i="1"/>
  <c r="AY144" i="1"/>
  <c r="AZ144" i="1"/>
  <c r="AX144" i="1"/>
  <c r="AX287" i="1"/>
  <c r="AW287" i="1"/>
  <c r="AV287" i="1"/>
  <c r="BA287" i="1" s="1"/>
  <c r="AY287" i="1"/>
  <c r="AZ287" i="1"/>
  <c r="AZ90" i="1"/>
  <c r="AY90" i="1"/>
  <c r="AV90" i="1"/>
  <c r="BA90" i="1" s="1"/>
  <c r="AX90" i="1"/>
  <c r="AW90" i="1"/>
  <c r="AX303" i="1"/>
  <c r="AZ303" i="1"/>
  <c r="AY303" i="1"/>
  <c r="AW303" i="1"/>
  <c r="AV303" i="1"/>
  <c r="BA303" i="1" s="1"/>
  <c r="AW192" i="1"/>
  <c r="AV192" i="1"/>
  <c r="BA192" i="1" s="1"/>
  <c r="AY192" i="1"/>
  <c r="AZ192" i="1"/>
  <c r="AX192" i="1"/>
  <c r="AW49" i="1"/>
  <c r="AV49" i="1"/>
  <c r="BA49" i="1" s="1"/>
  <c r="AY49" i="1"/>
  <c r="AX49" i="1"/>
  <c r="AZ49" i="1"/>
  <c r="AX295" i="1"/>
  <c r="AZ295" i="1"/>
  <c r="AY295" i="1"/>
  <c r="AW295" i="1"/>
  <c r="AV295" i="1"/>
  <c r="BA295" i="1" s="1"/>
  <c r="AX258" i="1"/>
  <c r="AW258" i="1"/>
  <c r="AY258" i="1"/>
  <c r="AV258" i="1"/>
  <c r="BA258" i="1" s="1"/>
  <c r="AZ258" i="1"/>
  <c r="AY302" i="1"/>
  <c r="AX302" i="1"/>
  <c r="AW302" i="1"/>
  <c r="AV302" i="1"/>
  <c r="BA302" i="1" s="1"/>
  <c r="AZ302" i="1"/>
  <c r="AX294" i="1"/>
  <c r="AW294" i="1"/>
  <c r="AV294" i="1"/>
  <c r="BA294" i="1" s="1"/>
  <c r="AZ294" i="1"/>
  <c r="AY294" i="1"/>
  <c r="AZ312" i="1"/>
  <c r="AY312" i="1"/>
  <c r="AX312" i="1"/>
  <c r="AW312" i="1"/>
  <c r="AV312" i="1"/>
  <c r="BA312" i="1" s="1"/>
  <c r="AY319" i="1"/>
  <c r="AV319" i="1"/>
  <c r="BA319" i="1" s="1"/>
  <c r="AZ319" i="1"/>
  <c r="AX319" i="1"/>
  <c r="AW319" i="1"/>
  <c r="AX253" i="1"/>
  <c r="AZ253" i="1"/>
  <c r="AY253" i="1"/>
  <c r="AV253" i="1"/>
  <c r="BA253" i="1" s="1"/>
  <c r="AW253" i="1"/>
  <c r="AV139" i="1"/>
  <c r="BA139" i="1" s="1"/>
  <c r="AY139" i="1"/>
  <c r="AX139" i="1"/>
  <c r="AW139" i="1"/>
  <c r="AZ139" i="1"/>
  <c r="AW7" i="1"/>
  <c r="AV7" i="1"/>
  <c r="BA7" i="1" s="1"/>
  <c r="AX7" i="1"/>
  <c r="AZ7" i="1"/>
  <c r="AY7" i="1"/>
  <c r="AZ83" i="1"/>
  <c r="AV83" i="1"/>
  <c r="BA83" i="1" s="1"/>
  <c r="AX83" i="1"/>
  <c r="AY83" i="1"/>
  <c r="AW83" i="1"/>
  <c r="AS136" i="1"/>
  <c r="AP136" i="1"/>
  <c r="AR136" i="1"/>
  <c r="AQ136" i="1"/>
  <c r="AO136" i="1"/>
  <c r="AT136" i="1" s="1"/>
  <c r="AO306" i="1"/>
  <c r="AT306" i="1" s="1"/>
  <c r="AR306" i="1"/>
  <c r="AS306" i="1"/>
  <c r="AP306" i="1"/>
  <c r="AQ306" i="1"/>
  <c r="AO115" i="1"/>
  <c r="AT115" i="1" s="1"/>
  <c r="AQ115" i="1"/>
  <c r="AP115" i="1"/>
  <c r="AR115" i="1"/>
  <c r="AS115" i="1"/>
  <c r="AS28" i="1"/>
  <c r="AR28" i="1"/>
  <c r="AP28" i="1"/>
  <c r="AO28" i="1"/>
  <c r="AT28" i="1" s="1"/>
  <c r="AQ28" i="1"/>
  <c r="AS265" i="1"/>
  <c r="AR265" i="1"/>
  <c r="AO265" i="1"/>
  <c r="AT265" i="1" s="1"/>
  <c r="AQ265" i="1"/>
  <c r="AP265" i="1"/>
  <c r="AO284" i="1"/>
  <c r="AT284" i="1" s="1"/>
  <c r="AR284" i="1"/>
  <c r="AS284" i="1"/>
  <c r="AP284" i="1"/>
  <c r="AQ284" i="1"/>
  <c r="AO109" i="1"/>
  <c r="AT109" i="1" s="1"/>
  <c r="AR109" i="1"/>
  <c r="AS109" i="1"/>
  <c r="AQ109" i="1"/>
  <c r="AP109" i="1"/>
  <c r="AP285" i="1"/>
  <c r="AO285" i="1"/>
  <c r="AT285" i="1" s="1"/>
  <c r="AS285" i="1"/>
  <c r="AR285" i="1"/>
  <c r="AQ285" i="1"/>
  <c r="AO39" i="1"/>
  <c r="AT39" i="1" s="1"/>
  <c r="AR39" i="1"/>
  <c r="AS39" i="1"/>
  <c r="AQ39" i="1"/>
  <c r="AP39" i="1"/>
  <c r="AO83" i="1"/>
  <c r="AT83" i="1" s="1"/>
  <c r="AS83" i="1"/>
  <c r="AQ83" i="1"/>
  <c r="AR83" i="1"/>
  <c r="AP83" i="1"/>
  <c r="AP197" i="1"/>
  <c r="AO197" i="1"/>
  <c r="AT197" i="1" s="1"/>
  <c r="AS197" i="1"/>
  <c r="AR197" i="1"/>
  <c r="AQ197" i="1"/>
  <c r="AR323" i="1"/>
  <c r="AP323" i="1"/>
  <c r="AS323" i="1"/>
  <c r="AQ323" i="1"/>
  <c r="AO323" i="1"/>
  <c r="AT323" i="1" s="1"/>
  <c r="AP318" i="1"/>
  <c r="AS318" i="1"/>
  <c r="AR318" i="1"/>
  <c r="AQ318" i="1"/>
  <c r="AO318" i="1"/>
  <c r="AT318" i="1" s="1"/>
  <c r="AS315" i="1"/>
  <c r="AO315" i="1"/>
  <c r="AT315" i="1" s="1"/>
  <c r="AR315" i="1"/>
  <c r="AQ315" i="1"/>
  <c r="AP315" i="1"/>
  <c r="AS303" i="1"/>
  <c r="AO303" i="1"/>
  <c r="AT303" i="1" s="1"/>
  <c r="AR303" i="1"/>
  <c r="AQ303" i="1"/>
  <c r="AP303" i="1"/>
  <c r="AQ222" i="1"/>
  <c r="AP222" i="1"/>
  <c r="AO222" i="1"/>
  <c r="AT222" i="1" s="1"/>
  <c r="AS222" i="1"/>
  <c r="AR222" i="1"/>
  <c r="AS64" i="1"/>
  <c r="AP64" i="1"/>
  <c r="AQ64" i="1"/>
  <c r="AR64" i="1"/>
  <c r="AO64" i="1"/>
  <c r="AT64" i="1" s="1"/>
  <c r="AO206" i="1"/>
  <c r="AT206" i="1" s="1"/>
  <c r="AS206" i="1"/>
  <c r="AR206" i="1"/>
  <c r="AQ206" i="1"/>
  <c r="AP206" i="1"/>
  <c r="AO270" i="1"/>
  <c r="AT270" i="1" s="1"/>
  <c r="AR270" i="1"/>
  <c r="AS270" i="1"/>
  <c r="AQ270" i="1"/>
  <c r="AP270" i="1"/>
  <c r="AO307" i="1"/>
  <c r="AT307" i="1" s="1"/>
  <c r="AS307" i="1"/>
  <c r="AR307" i="1"/>
  <c r="AP307" i="1"/>
  <c r="AQ307" i="1"/>
  <c r="AQ295" i="1"/>
  <c r="AS295" i="1"/>
  <c r="AR295" i="1"/>
  <c r="AP295" i="1"/>
  <c r="AO295" i="1"/>
  <c r="AT295" i="1" s="1"/>
  <c r="AO236" i="1"/>
  <c r="AT236" i="1" s="1"/>
  <c r="AP236" i="1"/>
  <c r="AS236" i="1"/>
  <c r="AR236" i="1"/>
  <c r="AQ236" i="1"/>
  <c r="AO282" i="1"/>
  <c r="AT282" i="1" s="1"/>
  <c r="AR282" i="1"/>
  <c r="AQ282" i="1"/>
  <c r="AS282" i="1"/>
  <c r="AP282" i="1"/>
  <c r="AO156" i="1"/>
  <c r="AT156" i="1" s="1"/>
  <c r="AP156" i="1"/>
  <c r="AR156" i="1"/>
  <c r="AS156" i="1"/>
  <c r="AQ156" i="1"/>
  <c r="AO3" i="1"/>
  <c r="AT3" i="1" s="1"/>
  <c r="AR3" i="1"/>
  <c r="AQ3" i="1"/>
  <c r="AP3" i="1"/>
  <c r="AS3" i="1"/>
  <c r="AO67" i="1"/>
  <c r="AT67" i="1" s="1"/>
  <c r="AS67" i="1"/>
  <c r="AP67" i="1"/>
  <c r="AQ67" i="1"/>
  <c r="AR67" i="1"/>
  <c r="AO302" i="1"/>
  <c r="AT302" i="1" s="1"/>
  <c r="AQ302" i="1"/>
  <c r="AR302" i="1"/>
  <c r="AS302" i="1"/>
  <c r="AP302" i="1"/>
  <c r="AR201" i="1"/>
  <c r="AS201" i="1"/>
  <c r="AP201" i="1"/>
  <c r="AO201" i="1"/>
  <c r="AT201" i="1" s="1"/>
  <c r="AQ201" i="1"/>
  <c r="AS112" i="1"/>
  <c r="AO112" i="1"/>
  <c r="AT112" i="1" s="1"/>
  <c r="AQ112" i="1"/>
  <c r="AR112" i="1"/>
  <c r="AP112" i="1"/>
  <c r="AP211" i="1"/>
  <c r="AS211" i="1"/>
  <c r="AQ211" i="1"/>
  <c r="AO211" i="1"/>
  <c r="AT211" i="1" s="1"/>
  <c r="AR211" i="1"/>
  <c r="AR124" i="1"/>
  <c r="AQ124" i="1"/>
  <c r="AS124" i="1"/>
  <c r="AP124" i="1"/>
  <c r="AO124" i="1"/>
  <c r="AT124" i="1" s="1"/>
  <c r="AO228" i="1"/>
  <c r="AT228" i="1" s="1"/>
  <c r="AQ228" i="1"/>
  <c r="AP228" i="1"/>
  <c r="AR228" i="1"/>
  <c r="AS228" i="1"/>
  <c r="AO258" i="1"/>
  <c r="AT258" i="1" s="1"/>
  <c r="AR258" i="1"/>
  <c r="AS258" i="1"/>
  <c r="AQ258" i="1"/>
  <c r="AP258" i="1"/>
  <c r="AP100" i="1"/>
  <c r="AS100" i="1"/>
  <c r="AR100" i="1"/>
  <c r="AO100" i="1"/>
  <c r="AT100" i="1" s="1"/>
  <c r="AQ100" i="1"/>
  <c r="AO294" i="1"/>
  <c r="AT294" i="1" s="1"/>
  <c r="AR294" i="1"/>
  <c r="AS294" i="1"/>
  <c r="AP294" i="1"/>
  <c r="AQ294" i="1"/>
  <c r="AO292" i="1"/>
  <c r="AT292" i="1" s="1"/>
  <c r="AR292" i="1"/>
  <c r="AP292" i="1"/>
  <c r="AQ292" i="1"/>
  <c r="AS292" i="1"/>
  <c r="AS151" i="1"/>
  <c r="AQ151" i="1"/>
  <c r="AR151" i="1"/>
  <c r="AP151" i="1"/>
  <c r="AO151" i="1"/>
  <c r="AT151" i="1" s="1"/>
  <c r="AQ321" i="1"/>
  <c r="AR321" i="1"/>
  <c r="AO321" i="1"/>
  <c r="AT321" i="1" s="1"/>
  <c r="AP321" i="1"/>
  <c r="AS321" i="1"/>
  <c r="AQ312" i="1"/>
  <c r="AS312" i="1"/>
  <c r="AR312" i="1"/>
  <c r="AP312" i="1"/>
  <c r="AO312" i="1"/>
  <c r="AT312" i="1" s="1"/>
  <c r="AO139" i="1"/>
  <c r="AT139" i="1" s="1"/>
  <c r="AS139" i="1"/>
  <c r="AR139" i="1"/>
  <c r="AQ139" i="1"/>
  <c r="AP139" i="1"/>
  <c r="AO7" i="1"/>
  <c r="AT7" i="1" s="1"/>
  <c r="AR7" i="1"/>
  <c r="AS7" i="1"/>
  <c r="AQ7" i="1"/>
  <c r="AP7" i="1"/>
  <c r="AO187" i="1"/>
  <c r="AT187" i="1" s="1"/>
  <c r="AP187" i="1"/>
  <c r="AR187" i="1"/>
  <c r="AS187" i="1"/>
  <c r="AQ187" i="1"/>
  <c r="AO311" i="1"/>
  <c r="AT311" i="1" s="1"/>
  <c r="AS311" i="1"/>
  <c r="AP311" i="1"/>
  <c r="AQ311" i="1"/>
  <c r="AR311" i="1"/>
  <c r="AO298" i="1"/>
  <c r="AT298" i="1" s="1"/>
  <c r="AQ298" i="1"/>
  <c r="AR298" i="1"/>
  <c r="AS298" i="1"/>
  <c r="AP298" i="1"/>
  <c r="AO260" i="1"/>
  <c r="AT260" i="1" s="1"/>
  <c r="AS260" i="1"/>
  <c r="AP260" i="1"/>
  <c r="AR260" i="1"/>
  <c r="AQ260" i="1"/>
  <c r="AO192" i="1"/>
  <c r="AT192" i="1" s="1"/>
  <c r="AR192" i="1"/>
  <c r="AQ192" i="1"/>
  <c r="AS192" i="1"/>
  <c r="AP192" i="1"/>
  <c r="AO49" i="1"/>
  <c r="AT49" i="1" s="1"/>
  <c r="AR49" i="1"/>
  <c r="AQ49" i="1"/>
  <c r="AP49" i="1"/>
  <c r="AS49" i="1"/>
  <c r="AQ215" i="1"/>
  <c r="AS215" i="1"/>
  <c r="AR215" i="1"/>
  <c r="AP215" i="1"/>
  <c r="AO215" i="1"/>
  <c r="AT215" i="1" s="1"/>
  <c r="AS66" i="1"/>
  <c r="AP66" i="1"/>
  <c r="AO66" i="1"/>
  <c r="AT66" i="1" s="1"/>
  <c r="AQ66" i="1"/>
  <c r="AR66" i="1"/>
  <c r="AO300" i="1"/>
  <c r="AT300" i="1" s="1"/>
  <c r="AS300" i="1"/>
  <c r="AR300" i="1"/>
  <c r="AQ300" i="1"/>
  <c r="AP300" i="1"/>
  <c r="AO190" i="1"/>
  <c r="AT190" i="1" s="1"/>
  <c r="AQ190" i="1"/>
  <c r="AS190" i="1"/>
  <c r="AP190" i="1"/>
  <c r="AR190" i="1"/>
  <c r="AR319" i="1"/>
  <c r="AO319" i="1"/>
  <c r="AT319" i="1" s="1"/>
  <c r="AQ319" i="1"/>
  <c r="AP319" i="1"/>
  <c r="AS319" i="1"/>
  <c r="AR253" i="1"/>
  <c r="AP253" i="1"/>
  <c r="AO253" i="1"/>
  <c r="AT253" i="1" s="1"/>
  <c r="AS253" i="1"/>
  <c r="AQ253" i="1"/>
  <c r="AO19" i="1"/>
  <c r="AT19" i="1" s="1"/>
  <c r="AR19" i="1"/>
  <c r="AS19" i="1"/>
  <c r="AP19" i="1"/>
  <c r="AQ19" i="1"/>
  <c r="AO171" i="1"/>
  <c r="AT171" i="1" s="1"/>
  <c r="AS171" i="1"/>
  <c r="AR171" i="1"/>
  <c r="AP171" i="1"/>
  <c r="AQ171" i="1"/>
  <c r="AO144" i="1"/>
  <c r="AT144" i="1" s="1"/>
  <c r="AS144" i="1"/>
  <c r="AR144" i="1"/>
  <c r="AQ144" i="1"/>
  <c r="AP144" i="1"/>
  <c r="AR287" i="1"/>
  <c r="AS287" i="1"/>
  <c r="AQ287" i="1"/>
  <c r="AP287" i="1"/>
  <c r="AO287" i="1"/>
  <c r="AT287" i="1" s="1"/>
  <c r="AS90" i="1"/>
  <c r="AP90" i="1"/>
  <c r="AO90" i="1"/>
  <c r="AT90" i="1" s="1"/>
  <c r="AR90" i="1"/>
  <c r="AQ90" i="1"/>
  <c r="AM303" i="1"/>
  <c r="AK303" i="1"/>
  <c r="AI303" i="1"/>
  <c r="AJ303" i="1"/>
  <c r="AL303" i="1"/>
  <c r="AM64" i="1"/>
  <c r="AK64" i="1"/>
  <c r="AJ64" i="1"/>
  <c r="AL64" i="1"/>
  <c r="AI64" i="1"/>
  <c r="AM171" i="1"/>
  <c r="AK171" i="1"/>
  <c r="AJ171" i="1"/>
  <c r="AL171" i="1"/>
  <c r="AI171" i="1"/>
  <c r="AK187" i="1"/>
  <c r="AJ187" i="1"/>
  <c r="AI187" i="1"/>
  <c r="AL187" i="1"/>
  <c r="AM187" i="1"/>
  <c r="AM287" i="1"/>
  <c r="AL287" i="1"/>
  <c r="AK287" i="1"/>
  <c r="AI287" i="1"/>
  <c r="AJ287" i="1"/>
  <c r="AM300" i="1"/>
  <c r="AL300" i="1"/>
  <c r="AK300" i="1"/>
  <c r="AJ300" i="1"/>
  <c r="AI300" i="1"/>
  <c r="AM307" i="1"/>
  <c r="AK307" i="1"/>
  <c r="AI307" i="1"/>
  <c r="AJ307" i="1"/>
  <c r="AL307" i="1"/>
  <c r="AM295" i="1"/>
  <c r="AL295" i="1"/>
  <c r="AK295" i="1"/>
  <c r="AJ295" i="1"/>
  <c r="AI295" i="1"/>
  <c r="AM294" i="1"/>
  <c r="AK294" i="1"/>
  <c r="AJ294" i="1"/>
  <c r="AI294" i="1"/>
  <c r="AL294" i="1"/>
  <c r="AL292" i="1"/>
  <c r="AM292" i="1"/>
  <c r="AK292" i="1"/>
  <c r="AJ292" i="1"/>
  <c r="AI292" i="1"/>
  <c r="AM285" i="1"/>
  <c r="AL285" i="1"/>
  <c r="AK285" i="1"/>
  <c r="AI285" i="1"/>
  <c r="AJ285" i="1"/>
  <c r="AK236" i="1"/>
  <c r="AJ236" i="1"/>
  <c r="AI236" i="1"/>
  <c r="AM236" i="1"/>
  <c r="AL236" i="1"/>
  <c r="AM222" i="1"/>
  <c r="AL222" i="1"/>
  <c r="AK222" i="1"/>
  <c r="AJ222" i="1"/>
  <c r="AI222" i="1"/>
  <c r="AM211" i="1"/>
  <c r="AL211" i="1"/>
  <c r="AK211" i="1"/>
  <c r="AI211" i="1"/>
  <c r="AJ211" i="1"/>
  <c r="AJ197" i="1"/>
  <c r="AK197" i="1"/>
  <c r="AI197" i="1"/>
  <c r="AM197" i="1"/>
  <c r="AL197" i="1"/>
  <c r="AM139" i="1"/>
  <c r="AL139" i="1"/>
  <c r="AK139" i="1"/>
  <c r="AJ139" i="1"/>
  <c r="AI139" i="1"/>
  <c r="AL136" i="1"/>
  <c r="AM136" i="1"/>
  <c r="AK136" i="1"/>
  <c r="AJ136" i="1"/>
  <c r="AI136" i="1"/>
  <c r="AJ156" i="1"/>
  <c r="AK156" i="1"/>
  <c r="AI156" i="1"/>
  <c r="AM156" i="1"/>
  <c r="AL156" i="1"/>
  <c r="AL190" i="1"/>
  <c r="AM190" i="1"/>
  <c r="AK190" i="1"/>
  <c r="AJ190" i="1"/>
  <c r="AI190" i="1"/>
  <c r="AM151" i="1"/>
  <c r="AL151" i="1"/>
  <c r="AK151" i="1"/>
  <c r="AJ151" i="1"/>
  <c r="AI151" i="1"/>
  <c r="AM192" i="1"/>
  <c r="AL192" i="1"/>
  <c r="AK192" i="1"/>
  <c r="AJ192" i="1"/>
  <c r="AI192" i="1"/>
  <c r="AM144" i="1"/>
  <c r="AK144" i="1"/>
  <c r="AJ144" i="1"/>
  <c r="AL144" i="1"/>
  <c r="AI144" i="1"/>
  <c r="AM83" i="1"/>
  <c r="AK83" i="1"/>
  <c r="AL83" i="1"/>
  <c r="AJ83" i="1"/>
  <c r="AI83" i="1"/>
  <c r="AM90" i="1"/>
  <c r="AL90" i="1"/>
  <c r="AK90" i="1"/>
  <c r="AJ90" i="1"/>
  <c r="AI90" i="1"/>
  <c r="AM321" i="1"/>
  <c r="AL321" i="1"/>
  <c r="AK321" i="1"/>
  <c r="AI321" i="1"/>
  <c r="AJ321" i="1"/>
  <c r="AM28" i="1"/>
  <c r="AK28" i="1"/>
  <c r="AJ28" i="1"/>
  <c r="AL28" i="1"/>
  <c r="AI28" i="1"/>
  <c r="AM312" i="1"/>
  <c r="AK312" i="1"/>
  <c r="AJ312" i="1"/>
  <c r="AI312" i="1"/>
  <c r="AL312" i="1"/>
  <c r="AM319" i="1"/>
  <c r="AK319" i="1"/>
  <c r="AJ319" i="1"/>
  <c r="AI319" i="1"/>
  <c r="AL319" i="1"/>
  <c r="AM253" i="1"/>
  <c r="AL253" i="1"/>
  <c r="AK253" i="1"/>
  <c r="AJ253" i="1"/>
  <c r="AI253" i="1"/>
  <c r="AK201" i="1"/>
  <c r="AJ201" i="1"/>
  <c r="AI201" i="1"/>
  <c r="AL201" i="1"/>
  <c r="AM201" i="1"/>
  <c r="AK109" i="1"/>
  <c r="AJ109" i="1"/>
  <c r="AI109" i="1"/>
  <c r="AM109" i="1"/>
  <c r="AL109" i="1"/>
  <c r="AK112" i="1"/>
  <c r="AJ112" i="1"/>
  <c r="AI112" i="1"/>
  <c r="AL112" i="1"/>
  <c r="AM112" i="1"/>
  <c r="AM39" i="1"/>
  <c r="AL39" i="1"/>
  <c r="AK39" i="1"/>
  <c r="AJ39" i="1"/>
  <c r="AI39" i="1"/>
  <c r="AM7" i="1"/>
  <c r="AL7" i="1"/>
  <c r="AJ7" i="1"/>
  <c r="AI7" i="1"/>
  <c r="AK7" i="1"/>
  <c r="AK228" i="1"/>
  <c r="AJ228" i="1"/>
  <c r="AI228" i="1"/>
  <c r="AM228" i="1"/>
  <c r="AL228" i="1"/>
  <c r="AM270" i="1"/>
  <c r="AL270" i="1"/>
  <c r="AK270" i="1"/>
  <c r="AJ270" i="1"/>
  <c r="AI270" i="1"/>
  <c r="AM258" i="1"/>
  <c r="AL258" i="1"/>
  <c r="AK258" i="1"/>
  <c r="AJ258" i="1"/>
  <c r="AI258" i="1"/>
  <c r="AL215" i="1"/>
  <c r="AM215" i="1"/>
  <c r="AK215" i="1"/>
  <c r="AJ215" i="1"/>
  <c r="AI215" i="1"/>
  <c r="AM67" i="1"/>
  <c r="AL67" i="1"/>
  <c r="AJ67" i="1"/>
  <c r="AK67" i="1"/>
  <c r="AI67" i="1"/>
  <c r="AM284" i="1"/>
  <c r="AL284" i="1"/>
  <c r="AK284" i="1"/>
  <c r="AJ284" i="1"/>
  <c r="AI284" i="1"/>
  <c r="AM265" i="1"/>
  <c r="AK265" i="1"/>
  <c r="AL265" i="1"/>
  <c r="AJ265" i="1"/>
  <c r="AI265" i="1"/>
  <c r="AM323" i="1"/>
  <c r="AK323" i="1"/>
  <c r="AI323" i="1"/>
  <c r="AJ323" i="1"/>
  <c r="AL323" i="1"/>
  <c r="AK115" i="1"/>
  <c r="AJ115" i="1"/>
  <c r="AI115" i="1"/>
  <c r="AM115" i="1"/>
  <c r="AL115" i="1"/>
  <c r="AK19" i="1"/>
  <c r="AJ19" i="1"/>
  <c r="AI19" i="1"/>
  <c r="AM19" i="1"/>
  <c r="AL19" i="1"/>
  <c r="AM206" i="1"/>
  <c r="AL206" i="1"/>
  <c r="AK206" i="1"/>
  <c r="AJ206" i="1"/>
  <c r="AI206" i="1"/>
  <c r="AK49" i="1"/>
  <c r="AJ49" i="1"/>
  <c r="AI49" i="1"/>
  <c r="AL49" i="1"/>
  <c r="AM49" i="1"/>
  <c r="AL318" i="1"/>
  <c r="AM318" i="1"/>
  <c r="AK318" i="1"/>
  <c r="AJ318" i="1"/>
  <c r="AI318" i="1"/>
  <c r="AM311" i="1"/>
  <c r="AL311" i="1"/>
  <c r="AK311" i="1"/>
  <c r="AJ311" i="1"/>
  <c r="AI311" i="1"/>
  <c r="AL306" i="1"/>
  <c r="AM306" i="1"/>
  <c r="AK306" i="1"/>
  <c r="AJ306" i="1"/>
  <c r="AI306" i="1"/>
  <c r="AL302" i="1"/>
  <c r="AM302" i="1"/>
  <c r="AK302" i="1"/>
  <c r="AJ302" i="1"/>
  <c r="AI302" i="1"/>
  <c r="AM298" i="1"/>
  <c r="AL298" i="1"/>
  <c r="AK298" i="1"/>
  <c r="AJ298" i="1"/>
  <c r="AI298" i="1"/>
  <c r="AM315" i="1"/>
  <c r="AK315" i="1"/>
  <c r="AJ315" i="1"/>
  <c r="AI315" i="1"/>
  <c r="AL315" i="1"/>
  <c r="AM282" i="1"/>
  <c r="AL282" i="1"/>
  <c r="AK282" i="1"/>
  <c r="AJ282" i="1"/>
  <c r="AI282" i="1"/>
  <c r="AM124" i="1"/>
  <c r="AL124" i="1"/>
  <c r="AJ124" i="1"/>
  <c r="AI124" i="1"/>
  <c r="AK124" i="1"/>
  <c r="AL100" i="1"/>
  <c r="AM100" i="1"/>
  <c r="AJ100" i="1"/>
  <c r="AK100" i="1"/>
  <c r="AI100" i="1"/>
  <c r="AK66" i="1"/>
  <c r="AJ66" i="1"/>
  <c r="AI66" i="1"/>
  <c r="AM66" i="1"/>
  <c r="AL66" i="1"/>
  <c r="AM3" i="1"/>
  <c r="AL3" i="1"/>
  <c r="AJ3" i="1"/>
  <c r="AK3" i="1"/>
  <c r="AI3" i="1"/>
  <c r="AK260" i="1"/>
  <c r="AI260" i="1"/>
  <c r="AJ260" i="1"/>
  <c r="AM260" i="1"/>
  <c r="AL260" i="1"/>
  <c r="AF311" i="1"/>
  <c r="AC311" i="1"/>
  <c r="AG311" i="1"/>
  <c r="AE311" i="1"/>
  <c r="AD311" i="1"/>
  <c r="AF100" i="1"/>
  <c r="AC100" i="1"/>
  <c r="AG100" i="1"/>
  <c r="AD100" i="1"/>
  <c r="AE100" i="1"/>
  <c r="AF66" i="1"/>
  <c r="AG66" i="1"/>
  <c r="AC66" i="1"/>
  <c r="AD66" i="1"/>
  <c r="AE66" i="1"/>
  <c r="W199" i="1"/>
  <c r="AB199" i="1"/>
  <c r="AH199" i="1" s="1"/>
  <c r="AN199" i="1" s="1"/>
  <c r="AU199" i="1" s="1"/>
  <c r="AF260" i="1"/>
  <c r="AD260" i="1"/>
  <c r="AC260" i="1"/>
  <c r="AG260" i="1"/>
  <c r="AE260" i="1"/>
  <c r="AC302" i="1"/>
  <c r="AF302" i="1"/>
  <c r="AG302" i="1"/>
  <c r="AE302" i="1"/>
  <c r="AD302" i="1"/>
  <c r="AG315" i="1"/>
  <c r="AE315" i="1"/>
  <c r="AD315" i="1"/>
  <c r="AF315" i="1"/>
  <c r="AC315" i="1"/>
  <c r="AG282" i="1"/>
  <c r="AE282" i="1"/>
  <c r="AD282" i="1"/>
  <c r="AC282" i="1"/>
  <c r="AF282" i="1"/>
  <c r="Y316" i="1"/>
  <c r="AB316" i="1"/>
  <c r="AH316" i="1" s="1"/>
  <c r="AN316" i="1" s="1"/>
  <c r="AU316" i="1" s="1"/>
  <c r="AG3" i="1"/>
  <c r="AD3" i="1"/>
  <c r="AE3" i="1"/>
  <c r="AC3" i="1"/>
  <c r="AF3" i="1"/>
  <c r="X95" i="1"/>
  <c r="AB95" i="1"/>
  <c r="AH95" i="1" s="1"/>
  <c r="AN95" i="1" s="1"/>
  <c r="AU95" i="1" s="1"/>
  <c r="AG303" i="1"/>
  <c r="AD303" i="1"/>
  <c r="AE303" i="1"/>
  <c r="AC303" i="1"/>
  <c r="AF303" i="1"/>
  <c r="AG28" i="1"/>
  <c r="AE28" i="1"/>
  <c r="AD28" i="1"/>
  <c r="AF28" i="1"/>
  <c r="AC28" i="1"/>
  <c r="AF64" i="1"/>
  <c r="AC64" i="1"/>
  <c r="AG64" i="1"/>
  <c r="AE64" i="1"/>
  <c r="AD64" i="1"/>
  <c r="Z305" i="1"/>
  <c r="AB305" i="1"/>
  <c r="AH305" i="1" s="1"/>
  <c r="AN305" i="1" s="1"/>
  <c r="AU305" i="1" s="1"/>
  <c r="AG115" i="1"/>
  <c r="AE115" i="1"/>
  <c r="AD115" i="1"/>
  <c r="AC115" i="1"/>
  <c r="AF115" i="1"/>
  <c r="AF19" i="1"/>
  <c r="AG19" i="1"/>
  <c r="AC19" i="1"/>
  <c r="AD19" i="1"/>
  <c r="AE19" i="1"/>
  <c r="AG206" i="1"/>
  <c r="AD206" i="1"/>
  <c r="AE206" i="1"/>
  <c r="AC206" i="1"/>
  <c r="AF206" i="1"/>
  <c r="Z74" i="1"/>
  <c r="AB74" i="1"/>
  <c r="AH74" i="1" s="1"/>
  <c r="AN74" i="1" s="1"/>
  <c r="AU74" i="1" s="1"/>
  <c r="AF171" i="1"/>
  <c r="AG171" i="1"/>
  <c r="AC171" i="1"/>
  <c r="AE171" i="1"/>
  <c r="AD171" i="1"/>
  <c r="AG187" i="1"/>
  <c r="AD187" i="1"/>
  <c r="AE187" i="1"/>
  <c r="AC187" i="1"/>
  <c r="AF187" i="1"/>
  <c r="AF49" i="1"/>
  <c r="AG49" i="1"/>
  <c r="AC49" i="1"/>
  <c r="AD49" i="1"/>
  <c r="AE49" i="1"/>
  <c r="AG287" i="1"/>
  <c r="AD287" i="1"/>
  <c r="AE287" i="1"/>
  <c r="AC287" i="1"/>
  <c r="AF287" i="1"/>
  <c r="AF318" i="1"/>
  <c r="AG318" i="1"/>
  <c r="AC318" i="1"/>
  <c r="AE318" i="1"/>
  <c r="AD318" i="1"/>
  <c r="AG298" i="1"/>
  <c r="AC298" i="1"/>
  <c r="AD298" i="1"/>
  <c r="AF298" i="1"/>
  <c r="AE298" i="1"/>
  <c r="AG300" i="1"/>
  <c r="AF300" i="1"/>
  <c r="AC300" i="1"/>
  <c r="AE300" i="1"/>
  <c r="AD300" i="1"/>
  <c r="AG307" i="1"/>
  <c r="AD307" i="1"/>
  <c r="AE307" i="1"/>
  <c r="AF307" i="1"/>
  <c r="AC307" i="1"/>
  <c r="AG295" i="1"/>
  <c r="AE295" i="1"/>
  <c r="AD295" i="1"/>
  <c r="AC295" i="1"/>
  <c r="AF295" i="1"/>
  <c r="AG294" i="1"/>
  <c r="AF294" i="1"/>
  <c r="AC294" i="1"/>
  <c r="AE294" i="1"/>
  <c r="AD294" i="1"/>
  <c r="AG292" i="1"/>
  <c r="AC292" i="1"/>
  <c r="AF292" i="1"/>
  <c r="AE292" i="1"/>
  <c r="AD292" i="1"/>
  <c r="AG285" i="1"/>
  <c r="AD285" i="1"/>
  <c r="AE285" i="1"/>
  <c r="AC285" i="1"/>
  <c r="AF285" i="1"/>
  <c r="AF236" i="1"/>
  <c r="AD236" i="1"/>
  <c r="AC236" i="1"/>
  <c r="AG236" i="1"/>
  <c r="AE236" i="1"/>
  <c r="AF222" i="1"/>
  <c r="AC222" i="1"/>
  <c r="AG222" i="1"/>
  <c r="AD222" i="1"/>
  <c r="AE222" i="1"/>
  <c r="AF211" i="1"/>
  <c r="AG211" i="1"/>
  <c r="AC211" i="1"/>
  <c r="AD211" i="1"/>
  <c r="AE211" i="1"/>
  <c r="AG197" i="1"/>
  <c r="AD197" i="1"/>
  <c r="AE197" i="1"/>
  <c r="AC197" i="1"/>
  <c r="AF197" i="1"/>
  <c r="AF139" i="1"/>
  <c r="AG139" i="1"/>
  <c r="AC139" i="1"/>
  <c r="AE139" i="1"/>
  <c r="AD139" i="1"/>
  <c r="AF136" i="1"/>
  <c r="AG136" i="1"/>
  <c r="AC136" i="1"/>
  <c r="AE136" i="1"/>
  <c r="AD136" i="1"/>
  <c r="Y314" i="1"/>
  <c r="AB314" i="1"/>
  <c r="AH314" i="1" s="1"/>
  <c r="AN314" i="1" s="1"/>
  <c r="AU314" i="1" s="1"/>
  <c r="X304" i="1"/>
  <c r="AB304" i="1"/>
  <c r="AH304" i="1" s="1"/>
  <c r="AN304" i="1" s="1"/>
  <c r="AU304" i="1" s="1"/>
  <c r="AG156" i="1"/>
  <c r="AE156" i="1"/>
  <c r="AD156" i="1"/>
  <c r="AC156" i="1"/>
  <c r="AF156" i="1"/>
  <c r="Y103" i="1"/>
  <c r="AB103" i="1"/>
  <c r="AH103" i="1" s="1"/>
  <c r="AN103" i="1" s="1"/>
  <c r="AU103" i="1" s="1"/>
  <c r="Z89" i="1"/>
  <c r="AB89" i="1"/>
  <c r="AH89" i="1" s="1"/>
  <c r="AN89" i="1" s="1"/>
  <c r="AU89" i="1" s="1"/>
  <c r="AF190" i="1"/>
  <c r="AG190" i="1"/>
  <c r="AC190" i="1"/>
  <c r="AE190" i="1"/>
  <c r="AD190" i="1"/>
  <c r="AF151" i="1"/>
  <c r="AG151" i="1"/>
  <c r="AC151" i="1"/>
  <c r="AE151" i="1"/>
  <c r="AD151" i="1"/>
  <c r="Z320" i="1"/>
  <c r="AB320" i="1"/>
  <c r="AH320" i="1" s="1"/>
  <c r="AN320" i="1" s="1"/>
  <c r="AU320" i="1" s="1"/>
  <c r="AG192" i="1"/>
  <c r="AE192" i="1"/>
  <c r="AD192" i="1"/>
  <c r="AF192" i="1"/>
  <c r="AC192" i="1"/>
  <c r="AF144" i="1"/>
  <c r="AG144" i="1"/>
  <c r="AC144" i="1"/>
  <c r="AE144" i="1"/>
  <c r="AD144" i="1"/>
  <c r="AG83" i="1"/>
  <c r="AE83" i="1"/>
  <c r="AD83" i="1"/>
  <c r="AF83" i="1"/>
  <c r="AC83" i="1"/>
  <c r="AA264" i="1"/>
  <c r="AB264" i="1"/>
  <c r="AH264" i="1" s="1"/>
  <c r="AN264" i="1" s="1"/>
  <c r="AU264" i="1" s="1"/>
  <c r="AF90" i="1"/>
  <c r="AC90" i="1"/>
  <c r="AG90" i="1"/>
  <c r="AD90" i="1"/>
  <c r="AE90" i="1"/>
  <c r="Z293" i="1"/>
  <c r="AB293" i="1"/>
  <c r="AH293" i="1" s="1"/>
  <c r="AN293" i="1" s="1"/>
  <c r="AU293" i="1" s="1"/>
  <c r="AE321" i="1"/>
  <c r="AG321" i="1"/>
  <c r="AD321" i="1"/>
  <c r="AF321" i="1"/>
  <c r="AC321" i="1"/>
  <c r="AG306" i="1"/>
  <c r="AC306" i="1"/>
  <c r="AE306" i="1"/>
  <c r="AF306" i="1"/>
  <c r="AD306" i="1"/>
  <c r="AF124" i="1"/>
  <c r="AG124" i="1"/>
  <c r="AC124" i="1"/>
  <c r="AE124" i="1"/>
  <c r="AD124" i="1"/>
  <c r="AG312" i="1"/>
  <c r="AE312" i="1"/>
  <c r="AD312" i="1"/>
  <c r="AF312" i="1"/>
  <c r="AC312" i="1"/>
  <c r="AG319" i="1"/>
  <c r="AD319" i="1"/>
  <c r="AE319" i="1"/>
  <c r="AF319" i="1"/>
  <c r="AC319" i="1"/>
  <c r="AF253" i="1"/>
  <c r="AC253" i="1"/>
  <c r="AG253" i="1"/>
  <c r="AE253" i="1"/>
  <c r="AD253" i="1"/>
  <c r="AD201" i="1"/>
  <c r="AE201" i="1"/>
  <c r="AC201" i="1"/>
  <c r="AF201" i="1"/>
  <c r="AG201" i="1"/>
  <c r="AG109" i="1"/>
  <c r="AE109" i="1"/>
  <c r="AC109" i="1"/>
  <c r="AD109" i="1"/>
  <c r="AF109" i="1"/>
  <c r="AD112" i="1"/>
  <c r="AF112" i="1"/>
  <c r="AE112" i="1"/>
  <c r="AG112" i="1"/>
  <c r="AC112" i="1"/>
  <c r="AG39" i="1"/>
  <c r="AE39" i="1"/>
  <c r="AD39" i="1"/>
  <c r="AF39" i="1"/>
  <c r="AC39" i="1"/>
  <c r="AG7" i="1"/>
  <c r="AD7" i="1"/>
  <c r="AE7" i="1"/>
  <c r="AC7" i="1"/>
  <c r="AF7" i="1"/>
  <c r="Y310" i="1"/>
  <c r="AB310" i="1"/>
  <c r="AH310" i="1" s="1"/>
  <c r="AN310" i="1" s="1"/>
  <c r="AU310" i="1" s="1"/>
  <c r="X313" i="1"/>
  <c r="AB313" i="1"/>
  <c r="AH313" i="1" s="1"/>
  <c r="AN313" i="1" s="1"/>
  <c r="AU313" i="1" s="1"/>
  <c r="W317" i="1"/>
  <c r="AB317" i="1"/>
  <c r="AH317" i="1" s="1"/>
  <c r="AN317" i="1" s="1"/>
  <c r="AU317" i="1" s="1"/>
  <c r="AA288" i="1"/>
  <c r="AB288" i="1"/>
  <c r="AH288" i="1" s="1"/>
  <c r="AN288" i="1" s="1"/>
  <c r="AU288" i="1" s="1"/>
  <c r="AF228" i="1"/>
  <c r="AD228" i="1"/>
  <c r="AC228" i="1"/>
  <c r="AG228" i="1"/>
  <c r="AE228" i="1"/>
  <c r="X308" i="1"/>
  <c r="AB308" i="1"/>
  <c r="AH308" i="1" s="1"/>
  <c r="AN308" i="1" s="1"/>
  <c r="AU308" i="1" s="1"/>
  <c r="AF270" i="1"/>
  <c r="AD270" i="1"/>
  <c r="AG270" i="1"/>
  <c r="AE270" i="1"/>
  <c r="AC270" i="1"/>
  <c r="AF258" i="1"/>
  <c r="AD258" i="1"/>
  <c r="AG258" i="1"/>
  <c r="AC258" i="1"/>
  <c r="AE258" i="1"/>
  <c r="AF215" i="1"/>
  <c r="AC215" i="1"/>
  <c r="AG215" i="1"/>
  <c r="AD215" i="1"/>
  <c r="AE215" i="1"/>
  <c r="AG67" i="1"/>
  <c r="AD67" i="1"/>
  <c r="AE67" i="1"/>
  <c r="AF67" i="1"/>
  <c r="AC67" i="1"/>
  <c r="Z93" i="1"/>
  <c r="AB93" i="1"/>
  <c r="AH93" i="1" s="1"/>
  <c r="AN93" i="1" s="1"/>
  <c r="AU93" i="1" s="1"/>
  <c r="AG284" i="1"/>
  <c r="AF284" i="1"/>
  <c r="AE284" i="1"/>
  <c r="AC284" i="1"/>
  <c r="AD284" i="1"/>
  <c r="AF265" i="1"/>
  <c r="AC265" i="1"/>
  <c r="AG265" i="1"/>
  <c r="AD265" i="1"/>
  <c r="AE265" i="1"/>
  <c r="AA79" i="1"/>
  <c r="AB79" i="1"/>
  <c r="AH79" i="1" s="1"/>
  <c r="AN79" i="1" s="1"/>
  <c r="AU79" i="1" s="1"/>
  <c r="AA291" i="1"/>
  <c r="AB291" i="1"/>
  <c r="AH291" i="1" s="1"/>
  <c r="AN291" i="1" s="1"/>
  <c r="AU291" i="1" s="1"/>
  <c r="AC323" i="1"/>
  <c r="AG323" i="1"/>
  <c r="AF323" i="1"/>
  <c r="AD323" i="1"/>
  <c r="AE323" i="1"/>
  <c r="Y304" i="1"/>
  <c r="Z314" i="1"/>
  <c r="Q205" i="1"/>
  <c r="Q231" i="1"/>
  <c r="V185" i="1"/>
  <c r="Y185" i="1" s="1"/>
  <c r="T260" i="1"/>
  <c r="U276" i="1"/>
  <c r="R209" i="1"/>
  <c r="U228" i="1"/>
  <c r="S231" i="1"/>
  <c r="R260" i="1"/>
  <c r="T116" i="1"/>
  <c r="S260" i="1"/>
  <c r="T71" i="1"/>
  <c r="U260" i="1"/>
  <c r="S185" i="1"/>
  <c r="T185" i="1"/>
  <c r="Q232" i="1"/>
  <c r="Q260" i="1"/>
  <c r="T262" i="1"/>
  <c r="Q190" i="1"/>
  <c r="Q262" i="1"/>
  <c r="R189" i="1"/>
  <c r="U272" i="1"/>
  <c r="V262" i="1"/>
  <c r="S228" i="1"/>
  <c r="Q185" i="1"/>
  <c r="U262" i="1"/>
  <c r="R228" i="1"/>
  <c r="Q272" i="1"/>
  <c r="S262" i="1"/>
  <c r="Q228" i="1"/>
  <c r="R239" i="1"/>
  <c r="Q266" i="1"/>
  <c r="U185" i="1"/>
  <c r="V182" i="1"/>
  <c r="U156" i="1"/>
  <c r="V153" i="1"/>
  <c r="W79" i="1"/>
  <c r="R235" i="1"/>
  <c r="R130" i="1"/>
  <c r="T252" i="1"/>
  <c r="Q179" i="1"/>
  <c r="T132" i="1"/>
  <c r="Q173" i="1"/>
  <c r="X291" i="1"/>
  <c r="T233" i="1"/>
  <c r="R176" i="1"/>
  <c r="U160" i="1"/>
  <c r="R256" i="1"/>
  <c r="U186" i="1"/>
  <c r="U95" i="1"/>
  <c r="V33" i="1"/>
  <c r="U146" i="1"/>
  <c r="V120" i="1"/>
  <c r="S151" i="1"/>
  <c r="T269" i="1"/>
  <c r="S90" i="1"/>
  <c r="V210" i="1"/>
  <c r="V15" i="1"/>
  <c r="X293" i="1"/>
  <c r="R290" i="1"/>
  <c r="T228" i="1"/>
  <c r="T190" i="1"/>
  <c r="Q196" i="1"/>
  <c r="Q182" i="1"/>
  <c r="T179" i="1"/>
  <c r="V176" i="1"/>
  <c r="Q146" i="1"/>
  <c r="T130" i="1"/>
  <c r="V161" i="1"/>
  <c r="T144" i="1"/>
  <c r="V123" i="1"/>
  <c r="S232" i="1"/>
  <c r="R173" i="1"/>
  <c r="Q63" i="1"/>
  <c r="Y95" i="1"/>
  <c r="V46" i="1"/>
  <c r="R42" i="1"/>
  <c r="Q10" i="1"/>
  <c r="S220" i="1"/>
  <c r="Q160" i="1"/>
  <c r="Q244" i="1"/>
  <c r="U66" i="1"/>
  <c r="S95" i="1"/>
  <c r="S79" i="1"/>
  <c r="S33" i="1"/>
  <c r="U120" i="1"/>
  <c r="Q200" i="1"/>
  <c r="Y308" i="1"/>
  <c r="R272" i="1"/>
  <c r="Q273" i="1"/>
  <c r="R192" i="1"/>
  <c r="Q225" i="1"/>
  <c r="V205" i="1"/>
  <c r="R155" i="1"/>
  <c r="V200" i="1"/>
  <c r="U190" i="1"/>
  <c r="S182" i="1"/>
  <c r="R164" i="1"/>
  <c r="T155" i="1"/>
  <c r="U99" i="1"/>
  <c r="U93" i="1"/>
  <c r="T93" i="1"/>
  <c r="U82" i="1"/>
  <c r="W314" i="1"/>
  <c r="W310" i="1"/>
  <c r="T225" i="1"/>
  <c r="V225" i="1"/>
  <c r="T200" i="1"/>
  <c r="T182" i="1"/>
  <c r="R159" i="1"/>
  <c r="S200" i="1"/>
  <c r="S190" i="1"/>
  <c r="V164" i="1"/>
  <c r="T159" i="1"/>
  <c r="T134" i="1"/>
  <c r="Q135" i="1"/>
  <c r="R93" i="1"/>
  <c r="Q93" i="1"/>
  <c r="Z192" i="1"/>
  <c r="X192" i="1"/>
  <c r="Y260" i="1"/>
  <c r="Z260" i="1"/>
  <c r="Y313" i="1"/>
  <c r="AA310" i="1"/>
  <c r="R142" i="1"/>
  <c r="R115" i="1"/>
  <c r="R71" i="1"/>
  <c r="X310" i="1"/>
  <c r="S273" i="1"/>
  <c r="V259" i="1"/>
  <c r="T224" i="1"/>
  <c r="S215" i="1"/>
  <c r="S176" i="1"/>
  <c r="V142" i="1"/>
  <c r="R135" i="1"/>
  <c r="X93" i="1"/>
  <c r="Q19" i="1"/>
  <c r="V71" i="1"/>
  <c r="U6" i="1"/>
  <c r="U268" i="1"/>
  <c r="T5" i="1"/>
  <c r="Q276" i="1"/>
  <c r="W320" i="1"/>
  <c r="S243" i="1"/>
  <c r="V239" i="1"/>
  <c r="S244" i="1"/>
  <c r="U206" i="1"/>
  <c r="U200" i="1"/>
  <c r="R190" i="1"/>
  <c r="U182" i="1"/>
  <c r="Q164" i="1"/>
  <c r="U130" i="1"/>
  <c r="V127" i="1"/>
  <c r="R100" i="1"/>
  <c r="V10" i="1"/>
  <c r="Q71" i="1"/>
  <c r="Z310" i="1"/>
  <c r="Q287" i="1"/>
  <c r="T276" i="1"/>
  <c r="T264" i="1"/>
  <c r="R254" i="1"/>
  <c r="S270" i="1"/>
  <c r="R259" i="1"/>
  <c r="U209" i="1"/>
  <c r="S265" i="1"/>
  <c r="S205" i="1"/>
  <c r="S225" i="1"/>
  <c r="U176" i="1"/>
  <c r="R146" i="1"/>
  <c r="Q176" i="1"/>
  <c r="U159" i="1"/>
  <c r="U128" i="1"/>
  <c r="R161" i="1"/>
  <c r="R147" i="1"/>
  <c r="V135" i="1"/>
  <c r="R85" i="1"/>
  <c r="V116" i="1"/>
  <c r="S83" i="1"/>
  <c r="Y93" i="1"/>
  <c r="Q90" i="1"/>
  <c r="U19" i="1"/>
  <c r="S71" i="1"/>
  <c r="Q106" i="1"/>
  <c r="Z291" i="1"/>
  <c r="R220" i="1"/>
  <c r="U179" i="1"/>
  <c r="U131" i="1"/>
  <c r="R95" i="1"/>
  <c r="R106" i="1"/>
  <c r="Q95" i="1"/>
  <c r="U79" i="1"/>
  <c r="T79" i="1"/>
  <c r="Z95" i="1"/>
  <c r="R266" i="1"/>
  <c r="T106" i="1"/>
  <c r="Y320" i="1"/>
  <c r="Z288" i="1"/>
  <c r="R258" i="1"/>
  <c r="T259" i="1"/>
  <c r="R206" i="1"/>
  <c r="V186" i="1"/>
  <c r="V179" i="1"/>
  <c r="R99" i="1"/>
  <c r="Q79" i="1"/>
  <c r="R87" i="1"/>
  <c r="R96" i="1"/>
  <c r="Y79" i="1"/>
  <c r="U33" i="1"/>
  <c r="R19" i="1"/>
  <c r="V266" i="1"/>
  <c r="U3" i="1"/>
  <c r="U106" i="1"/>
  <c r="Y291" i="1"/>
  <c r="Q247" i="1"/>
  <c r="T186" i="1"/>
  <c r="R186" i="1"/>
  <c r="R179" i="1"/>
  <c r="V147" i="1"/>
  <c r="R132" i="1"/>
  <c r="T95" i="1"/>
  <c r="R101" i="1"/>
  <c r="X79" i="1"/>
  <c r="Q33" i="1"/>
  <c r="U14" i="1"/>
  <c r="V220" i="1"/>
  <c r="W291" i="1"/>
  <c r="V254" i="1"/>
  <c r="W260" i="1"/>
  <c r="R224" i="1"/>
  <c r="Q235" i="1"/>
  <c r="U220" i="1"/>
  <c r="S226" i="1"/>
  <c r="R187" i="1"/>
  <c r="Q141" i="1"/>
  <c r="R156" i="1"/>
  <c r="S142" i="1"/>
  <c r="V132" i="1"/>
  <c r="V106" i="1"/>
  <c r="T268" i="1"/>
  <c r="T254" i="1"/>
  <c r="Q220" i="1"/>
  <c r="R141" i="1"/>
  <c r="R233" i="1"/>
  <c r="Q186" i="1"/>
  <c r="U155" i="1"/>
  <c r="T141" i="1"/>
  <c r="R79" i="1"/>
  <c r="Q116" i="1"/>
  <c r="R110" i="1"/>
  <c r="Z79" i="1"/>
  <c r="R33" i="1"/>
  <c r="S266" i="1"/>
  <c r="T61" i="1"/>
  <c r="T49" i="1"/>
  <c r="Y293" i="1"/>
  <c r="Q284" i="1"/>
  <c r="AA317" i="1"/>
  <c r="V290" i="1"/>
  <c r="Q265" i="1"/>
  <c r="S210" i="1"/>
  <c r="U183" i="1"/>
  <c r="R196" i="1"/>
  <c r="R183" i="1"/>
  <c r="Q153" i="1"/>
  <c r="S153" i="1"/>
  <c r="V131" i="1"/>
  <c r="Q123" i="1"/>
  <c r="S123" i="1"/>
  <c r="S120" i="1"/>
  <c r="T173" i="1"/>
  <c r="U173" i="1"/>
  <c r="V96" i="1"/>
  <c r="T83" i="1"/>
  <c r="U67" i="1"/>
  <c r="Q45" i="1"/>
  <c r="U90" i="1"/>
  <c r="T60" i="1"/>
  <c r="U91" i="1"/>
  <c r="S57" i="1"/>
  <c r="W89" i="1"/>
  <c r="T3" i="1"/>
  <c r="Q15" i="1"/>
  <c r="Q42" i="1"/>
  <c r="W293" i="1"/>
  <c r="T290" i="1"/>
  <c r="R284" i="1"/>
  <c r="Q290" i="1"/>
  <c r="S290" i="1"/>
  <c r="R265" i="1"/>
  <c r="Q210" i="1"/>
  <c r="T196" i="1"/>
  <c r="V196" i="1"/>
  <c r="V183" i="1"/>
  <c r="T152" i="1"/>
  <c r="U153" i="1"/>
  <c r="R144" i="1"/>
  <c r="S131" i="1"/>
  <c r="U123" i="1"/>
  <c r="V173" i="1"/>
  <c r="R83" i="1"/>
  <c r="R67" i="1"/>
  <c r="U15" i="1"/>
  <c r="U45" i="1"/>
  <c r="R90" i="1"/>
  <c r="W74" i="1"/>
  <c r="Q60" i="1"/>
  <c r="R91" i="1"/>
  <c r="X103" i="1"/>
  <c r="Q74" i="1"/>
  <c r="T57" i="1"/>
  <c r="R14" i="1"/>
  <c r="AA89" i="1"/>
  <c r="V14" i="1"/>
  <c r="U264" i="1"/>
  <c r="Q120" i="1"/>
  <c r="T15" i="1"/>
  <c r="S15" i="1"/>
  <c r="S42" i="1"/>
  <c r="Q264" i="1"/>
  <c r="X305" i="1"/>
  <c r="AA293" i="1"/>
  <c r="S284" i="1"/>
  <c r="R264" i="1"/>
  <c r="W264" i="1"/>
  <c r="R152" i="1"/>
  <c r="S196" i="1"/>
  <c r="R153" i="1"/>
  <c r="S144" i="1"/>
  <c r="R123" i="1"/>
  <c r="R120" i="1"/>
  <c r="V42" i="1"/>
  <c r="T90" i="1"/>
  <c r="Y74" i="1"/>
  <c r="U74" i="1"/>
  <c r="R57" i="1"/>
  <c r="U42" i="1"/>
  <c r="T86" i="1"/>
  <c r="U86" i="1"/>
  <c r="Q86" i="1"/>
  <c r="T150" i="1"/>
  <c r="S150" i="1"/>
  <c r="R9" i="1"/>
  <c r="T9" i="1"/>
  <c r="V105" i="1"/>
  <c r="S105" i="1"/>
  <c r="U171" i="1"/>
  <c r="T171" i="1"/>
  <c r="S2" i="1"/>
  <c r="R2" i="1"/>
  <c r="S97" i="1"/>
  <c r="V97" i="1"/>
  <c r="Z199" i="1"/>
  <c r="AA199" i="1"/>
  <c r="V289" i="1"/>
  <c r="AB289" i="1" s="1"/>
  <c r="AH289" i="1" s="1"/>
  <c r="AN289" i="1" s="1"/>
  <c r="AU289" i="1" s="1"/>
  <c r="U289" i="1"/>
  <c r="Y305" i="1"/>
  <c r="X317" i="1"/>
  <c r="R279" i="1"/>
  <c r="W288" i="1"/>
  <c r="X199" i="1"/>
  <c r="S192" i="1"/>
  <c r="Q192" i="1"/>
  <c r="S10" i="1"/>
  <c r="U10" i="1"/>
  <c r="R10" i="1"/>
  <c r="V76" i="1"/>
  <c r="Q76" i="1"/>
  <c r="R76" i="1"/>
  <c r="T127" i="1"/>
  <c r="U127" i="1"/>
  <c r="V231" i="1"/>
  <c r="AB231" i="1" s="1"/>
  <c r="AH231" i="1" s="1"/>
  <c r="AN231" i="1" s="1"/>
  <c r="AU231" i="1" s="1"/>
  <c r="U231" i="1"/>
  <c r="W305" i="1"/>
  <c r="R286" i="1"/>
  <c r="T289" i="1"/>
  <c r="Y317" i="1"/>
  <c r="R287" i="1"/>
  <c r="X288" i="1"/>
  <c r="U277" i="1"/>
  <c r="U273" i="1"/>
  <c r="T195" i="1"/>
  <c r="Y199" i="1"/>
  <c r="S157" i="1"/>
  <c r="Q127" i="1"/>
  <c r="Q171" i="1"/>
  <c r="S86" i="1"/>
  <c r="R97" i="1"/>
  <c r="V52" i="1"/>
  <c r="V36" i="1"/>
  <c r="T76" i="1"/>
  <c r="Q105" i="1"/>
  <c r="V22" i="1"/>
  <c r="T131" i="1"/>
  <c r="R131" i="1"/>
  <c r="U284" i="1"/>
  <c r="T284" i="1"/>
  <c r="U210" i="1"/>
  <c r="T210" i="1"/>
  <c r="T183" i="1"/>
  <c r="Q183" i="1"/>
  <c r="U265" i="1"/>
  <c r="T265" i="1"/>
  <c r="Q149" i="1"/>
  <c r="T149" i="1"/>
  <c r="R75" i="1"/>
  <c r="V75" i="1"/>
  <c r="U104" i="1"/>
  <c r="S104" i="1"/>
  <c r="Q104" i="1"/>
  <c r="T40" i="1"/>
  <c r="S40" i="1"/>
  <c r="R40" i="1"/>
  <c r="U116" i="1"/>
  <c r="R116" i="1"/>
  <c r="U247" i="1"/>
  <c r="U224" i="1"/>
  <c r="V157" i="1"/>
  <c r="V150" i="1"/>
  <c r="S171" i="1"/>
  <c r="T101" i="1"/>
  <c r="V87" i="1"/>
  <c r="T104" i="1"/>
  <c r="R22" i="1"/>
  <c r="S206" i="1"/>
  <c r="T206" i="1"/>
  <c r="U243" i="1"/>
  <c r="AA305" i="1"/>
  <c r="R289" i="1"/>
  <c r="Z317" i="1"/>
  <c r="S287" i="1"/>
  <c r="Y288" i="1"/>
  <c r="T273" i="1"/>
  <c r="V273" i="1"/>
  <c r="R231" i="1"/>
  <c r="Q206" i="1"/>
  <c r="W192" i="1"/>
  <c r="T157" i="1"/>
  <c r="R127" i="1"/>
  <c r="R171" i="1"/>
  <c r="T97" i="1"/>
  <c r="Q66" i="1"/>
  <c r="V40" i="1"/>
  <c r="V104" i="1"/>
  <c r="S22" i="1"/>
  <c r="U76" i="1"/>
  <c r="V2" i="1"/>
  <c r="Q2" i="1"/>
  <c r="T244" i="1"/>
  <c r="V244" i="1"/>
  <c r="S229" i="1"/>
  <c r="R229" i="1"/>
  <c r="Q289" i="1"/>
  <c r="U192" i="1"/>
  <c r="T164" i="1"/>
  <c r="S164" i="1"/>
  <c r="T100" i="1"/>
  <c r="U100" i="1"/>
  <c r="S100" i="1"/>
  <c r="Q100" i="1"/>
  <c r="U40" i="1"/>
  <c r="T156" i="1"/>
  <c r="S156" i="1"/>
  <c r="Q156" i="1"/>
  <c r="V63" i="1"/>
  <c r="R63" i="1"/>
  <c r="T142" i="1"/>
  <c r="U142" i="1"/>
  <c r="V99" i="1"/>
  <c r="S99" i="1"/>
  <c r="Q99" i="1"/>
  <c r="AA320" i="1"/>
  <c r="X320" i="1"/>
  <c r="AA74" i="1"/>
  <c r="R74" i="1"/>
  <c r="Q57" i="1"/>
  <c r="V57" i="1"/>
  <c r="U266" i="1"/>
  <c r="S264" i="1"/>
  <c r="T168" i="1"/>
  <c r="S168" i="1"/>
  <c r="U269" i="1"/>
  <c r="S269" i="1"/>
  <c r="Q269" i="1"/>
  <c r="X260" i="1"/>
  <c r="AA260" i="1"/>
  <c r="Q259" i="1"/>
  <c r="S259" i="1"/>
  <c r="R128" i="1"/>
  <c r="Q128" i="1"/>
  <c r="U115" i="1"/>
  <c r="Q115" i="1"/>
  <c r="V232" i="1"/>
  <c r="T232" i="1"/>
  <c r="R232" i="1"/>
  <c r="S233" i="1"/>
  <c r="Q233" i="1"/>
  <c r="V233" i="1"/>
  <c r="U221" i="1"/>
  <c r="S221" i="1"/>
  <c r="Q221" i="1"/>
  <c r="V193" i="1"/>
  <c r="R193" i="1"/>
  <c r="T193" i="1"/>
  <c r="V242" i="1"/>
  <c r="AB242" i="1" s="1"/>
  <c r="AH242" i="1" s="1"/>
  <c r="AN242" i="1" s="1"/>
  <c r="AU242" i="1" s="1"/>
  <c r="U242" i="1"/>
  <c r="R242" i="1"/>
  <c r="Q242" i="1"/>
  <c r="U119" i="1"/>
  <c r="T119" i="1"/>
  <c r="Q119" i="1"/>
  <c r="S119" i="1"/>
  <c r="S214" i="1"/>
  <c r="Q214" i="1"/>
  <c r="V214" i="1"/>
  <c r="T194" i="1"/>
  <c r="Q194" i="1"/>
  <c r="S194" i="1"/>
  <c r="U178" i="1"/>
  <c r="S178" i="1"/>
  <c r="R178" i="1"/>
  <c r="Q178" i="1"/>
  <c r="S6" i="1"/>
  <c r="T6" i="1"/>
  <c r="V6" i="1"/>
  <c r="U274" i="1"/>
  <c r="Q274" i="1"/>
  <c r="V274" i="1"/>
  <c r="R274" i="1"/>
  <c r="S29" i="1"/>
  <c r="Q29" i="1"/>
  <c r="R29" i="1"/>
  <c r="U29" i="1"/>
  <c r="X264" i="1"/>
  <c r="T242" i="1"/>
  <c r="R174" i="1"/>
  <c r="R214" i="1"/>
  <c r="S193" i="1"/>
  <c r="U138" i="1"/>
  <c r="T138" i="1"/>
  <c r="Q129" i="1"/>
  <c r="Q85" i="1"/>
  <c r="R168" i="1"/>
  <c r="X316" i="1"/>
  <c r="V277" i="1"/>
  <c r="Y264" i="1"/>
  <c r="S274" i="1"/>
  <c r="T214" i="1"/>
  <c r="R221" i="1"/>
  <c r="V194" i="1"/>
  <c r="Q138" i="1"/>
  <c r="V168" i="1"/>
  <c r="V29" i="1"/>
  <c r="S12" i="1"/>
  <c r="U12" i="1"/>
  <c r="Q12" i="1"/>
  <c r="V12" i="1"/>
  <c r="T12" i="1"/>
  <c r="U270" i="1"/>
  <c r="R270" i="1"/>
  <c r="T270" i="1"/>
  <c r="Q270" i="1"/>
  <c r="Q258" i="1"/>
  <c r="T258" i="1"/>
  <c r="U239" i="1"/>
  <c r="T239" i="1"/>
  <c r="S239" i="1"/>
  <c r="V226" i="1"/>
  <c r="R226" i="1"/>
  <c r="R215" i="1"/>
  <c r="T215" i="1"/>
  <c r="S82" i="1"/>
  <c r="Q82" i="1"/>
  <c r="V82" i="1"/>
  <c r="T82" i="1"/>
  <c r="AA103" i="1"/>
  <c r="Z103" i="1"/>
  <c r="W103" i="1"/>
  <c r="Y89" i="1"/>
  <c r="X89" i="1"/>
  <c r="Q3" i="1"/>
  <c r="R3" i="1"/>
  <c r="S3" i="1"/>
  <c r="Q126" i="1"/>
  <c r="U126" i="1"/>
  <c r="R126" i="1"/>
  <c r="S25" i="1"/>
  <c r="U25" i="1"/>
  <c r="V25" i="1"/>
  <c r="Q25" i="1"/>
  <c r="R25" i="1"/>
  <c r="T248" i="1"/>
  <c r="Q248" i="1"/>
  <c r="S248" i="1"/>
  <c r="V248" i="1"/>
  <c r="V85" i="1"/>
  <c r="AB85" i="1" s="1"/>
  <c r="AH85" i="1" s="1"/>
  <c r="AN85" i="1" s="1"/>
  <c r="AU85" i="1" s="1"/>
  <c r="S85" i="1"/>
  <c r="U85" i="1"/>
  <c r="T187" i="1"/>
  <c r="Q187" i="1"/>
  <c r="S187" i="1"/>
  <c r="U187" i="1"/>
  <c r="T129" i="1"/>
  <c r="V129" i="1"/>
  <c r="R129" i="1"/>
  <c r="T94" i="1"/>
  <c r="S94" i="1"/>
  <c r="Q94" i="1"/>
  <c r="V94" i="1"/>
  <c r="Q61" i="1"/>
  <c r="V61" i="1"/>
  <c r="S61" i="1"/>
  <c r="R61" i="1"/>
  <c r="V81" i="1"/>
  <c r="AB81" i="1" s="1"/>
  <c r="AH81" i="1" s="1"/>
  <c r="AN81" i="1" s="1"/>
  <c r="AU81" i="1" s="1"/>
  <c r="T81" i="1"/>
  <c r="S81" i="1"/>
  <c r="U49" i="1"/>
  <c r="S49" i="1"/>
  <c r="Q49" i="1"/>
  <c r="AA314" i="1"/>
  <c r="V279" i="1"/>
  <c r="R277" i="1"/>
  <c r="R181" i="1"/>
  <c r="R194" i="1"/>
  <c r="U81" i="1"/>
  <c r="V119" i="1"/>
  <c r="R94" i="1"/>
  <c r="X314" i="1"/>
  <c r="S279" i="1"/>
  <c r="Q279" i="1"/>
  <c r="U279" i="1"/>
  <c r="Q277" i="1"/>
  <c r="S277" i="1"/>
  <c r="Z264" i="1"/>
  <c r="T274" i="1"/>
  <c r="R248" i="1"/>
  <c r="T235" i="1"/>
  <c r="V269" i="1"/>
  <c r="V221" i="1"/>
  <c r="U194" i="1"/>
  <c r="Q193" i="1"/>
  <c r="S129" i="1"/>
  <c r="R81" i="1"/>
  <c r="U168" i="1"/>
  <c r="R49" i="1"/>
  <c r="T25" i="1"/>
  <c r="R6" i="1"/>
  <c r="V178" i="1"/>
  <c r="AB178" i="1" s="1"/>
  <c r="AH178" i="1" s="1"/>
  <c r="AN178" i="1" s="1"/>
  <c r="AU178" i="1" s="1"/>
  <c r="S91" i="1"/>
  <c r="Q91" i="1"/>
  <c r="V91" i="1"/>
  <c r="T45" i="1"/>
  <c r="V45" i="1"/>
  <c r="R45" i="1"/>
  <c r="T160" i="1"/>
  <c r="V160" i="1"/>
  <c r="R160" i="1"/>
  <c r="R151" i="1"/>
  <c r="T151" i="1"/>
  <c r="Q209" i="1"/>
  <c r="U152" i="1"/>
  <c r="S161" i="1"/>
  <c r="Q96" i="1"/>
  <c r="S96" i="1"/>
  <c r="T14" i="1"/>
  <c r="T2" i="1"/>
  <c r="X74" i="1"/>
  <c r="R60" i="1"/>
  <c r="U60" i="1"/>
  <c r="S74" i="1"/>
  <c r="U97" i="1"/>
  <c r="Q97" i="1"/>
  <c r="T96" i="1"/>
  <c r="V60" i="1"/>
  <c r="Q14" i="1"/>
  <c r="T74" i="1"/>
  <c r="U2" i="1"/>
  <c r="S93" i="1"/>
  <c r="V276" i="1"/>
  <c r="AB276" i="1" s="1"/>
  <c r="AH276" i="1" s="1"/>
  <c r="AN276" i="1" s="1"/>
  <c r="AU276" i="1" s="1"/>
  <c r="S276" i="1"/>
  <c r="V268" i="1"/>
  <c r="AB268" i="1" s="1"/>
  <c r="AH268" i="1" s="1"/>
  <c r="AN268" i="1" s="1"/>
  <c r="AU268" i="1" s="1"/>
  <c r="S268" i="1"/>
  <c r="Q268" i="1"/>
  <c r="Q144" i="1"/>
  <c r="U144" i="1"/>
  <c r="AA93" i="1"/>
  <c r="W93" i="1"/>
  <c r="Q132" i="1"/>
  <c r="U132" i="1"/>
  <c r="AA95" i="1"/>
  <c r="W95" i="1"/>
  <c r="U83" i="1"/>
  <c r="Q83" i="1"/>
  <c r="V229" i="1"/>
  <c r="U225" i="1"/>
  <c r="U205" i="1"/>
  <c r="R149" i="1"/>
  <c r="R134" i="1"/>
  <c r="U149" i="1"/>
  <c r="U134" i="1"/>
  <c r="Y192" i="1"/>
  <c r="U150" i="1"/>
  <c r="Q147" i="1"/>
  <c r="S147" i="1"/>
  <c r="U244" i="1"/>
  <c r="Q110" i="1"/>
  <c r="V110" i="1"/>
  <c r="V101" i="1"/>
  <c r="S87" i="1"/>
  <c r="R86" i="1"/>
  <c r="U75" i="1"/>
  <c r="R66" i="1"/>
  <c r="U105" i="1"/>
  <c r="T105" i="1"/>
  <c r="Z304" i="1"/>
  <c r="W304" i="1"/>
  <c r="AA304" i="1"/>
  <c r="Z316" i="1"/>
  <c r="AA316" i="1"/>
  <c r="W316" i="1"/>
  <c r="V286" i="1"/>
  <c r="AB286" i="1" s="1"/>
  <c r="AH286" i="1" s="1"/>
  <c r="AN286" i="1" s="1"/>
  <c r="AU286" i="1" s="1"/>
  <c r="S286" i="1"/>
  <c r="Q286" i="1"/>
  <c r="U286" i="1"/>
  <c r="V181" i="1"/>
  <c r="AB181" i="1" s="1"/>
  <c r="AH181" i="1" s="1"/>
  <c r="AN181" i="1" s="1"/>
  <c r="AU181" i="1" s="1"/>
  <c r="S181" i="1"/>
  <c r="Q181" i="1"/>
  <c r="U181" i="1"/>
  <c r="V174" i="1"/>
  <c r="AB174" i="1" s="1"/>
  <c r="AH174" i="1" s="1"/>
  <c r="AN174" i="1" s="1"/>
  <c r="AU174" i="1" s="1"/>
  <c r="S174" i="1"/>
  <c r="U174" i="1"/>
  <c r="Q174" i="1"/>
  <c r="V138" i="1"/>
  <c r="AB138" i="1" s="1"/>
  <c r="AH138" i="1" s="1"/>
  <c r="AN138" i="1" s="1"/>
  <c r="AU138" i="1" s="1"/>
  <c r="S138" i="1"/>
  <c r="V126" i="1"/>
  <c r="AB126" i="1" s="1"/>
  <c r="AH126" i="1" s="1"/>
  <c r="AN126" i="1" s="1"/>
  <c r="AU126" i="1" s="1"/>
  <c r="S126" i="1"/>
  <c r="V209" i="1"/>
  <c r="AB209" i="1" s="1"/>
  <c r="AH209" i="1" s="1"/>
  <c r="AN209" i="1" s="1"/>
  <c r="AU209" i="1" s="1"/>
  <c r="S209" i="1"/>
  <c r="V152" i="1"/>
  <c r="AB152" i="1" s="1"/>
  <c r="AH152" i="1" s="1"/>
  <c r="AN152" i="1" s="1"/>
  <c r="AU152" i="1" s="1"/>
  <c r="S152" i="1"/>
  <c r="U161" i="1"/>
  <c r="Q161" i="1"/>
  <c r="V252" i="1"/>
  <c r="AB252" i="1" s="1"/>
  <c r="AH252" i="1" s="1"/>
  <c r="AN252" i="1" s="1"/>
  <c r="AU252" i="1" s="1"/>
  <c r="S252" i="1"/>
  <c r="Q252" i="1"/>
  <c r="U252" i="1"/>
  <c r="T52" i="1"/>
  <c r="S52" i="1"/>
  <c r="Q52" i="1"/>
  <c r="U52" i="1"/>
  <c r="V224" i="1"/>
  <c r="AB224" i="1" s="1"/>
  <c r="AH224" i="1" s="1"/>
  <c r="AN224" i="1" s="1"/>
  <c r="AU224" i="1" s="1"/>
  <c r="S224" i="1"/>
  <c r="U157" i="1"/>
  <c r="Q157" i="1"/>
  <c r="R205" i="1"/>
  <c r="AA192" i="1"/>
  <c r="R150" i="1"/>
  <c r="U147" i="1"/>
  <c r="T110" i="1"/>
  <c r="S110" i="1"/>
  <c r="V86" i="1"/>
  <c r="R105" i="1"/>
  <c r="Z313" i="1"/>
  <c r="W313" i="1"/>
  <c r="AA313" i="1"/>
  <c r="V235" i="1"/>
  <c r="AB235" i="1" s="1"/>
  <c r="AH235" i="1" s="1"/>
  <c r="AN235" i="1" s="1"/>
  <c r="AU235" i="1" s="1"/>
  <c r="S235" i="1"/>
  <c r="V272" i="1"/>
  <c r="AB272" i="1" s="1"/>
  <c r="AH272" i="1" s="1"/>
  <c r="AN272" i="1" s="1"/>
  <c r="AU272" i="1" s="1"/>
  <c r="S272" i="1"/>
  <c r="V141" i="1"/>
  <c r="AB141" i="1" s="1"/>
  <c r="AH141" i="1" s="1"/>
  <c r="AN141" i="1" s="1"/>
  <c r="AU141" i="1" s="1"/>
  <c r="S141" i="1"/>
  <c r="V128" i="1"/>
  <c r="AB128" i="1" s="1"/>
  <c r="AH128" i="1" s="1"/>
  <c r="AN128" i="1" s="1"/>
  <c r="AU128" i="1" s="1"/>
  <c r="S128" i="1"/>
  <c r="T115" i="1"/>
  <c r="S115" i="1"/>
  <c r="V155" i="1"/>
  <c r="AB155" i="1" s="1"/>
  <c r="AH155" i="1" s="1"/>
  <c r="AN155" i="1" s="1"/>
  <c r="AU155" i="1" s="1"/>
  <c r="S155" i="1"/>
  <c r="U258" i="1"/>
  <c r="S258" i="1"/>
  <c r="U226" i="1"/>
  <c r="Q226" i="1"/>
  <c r="U215" i="1"/>
  <c r="Q215" i="1"/>
  <c r="T46" i="1"/>
  <c r="S46" i="1"/>
  <c r="Q46" i="1"/>
  <c r="U46" i="1"/>
  <c r="V256" i="1"/>
  <c r="AB256" i="1" s="1"/>
  <c r="AH256" i="1" s="1"/>
  <c r="AN256" i="1" s="1"/>
  <c r="AU256" i="1" s="1"/>
  <c r="Q256" i="1"/>
  <c r="S256" i="1"/>
  <c r="U256" i="1"/>
  <c r="U151" i="1"/>
  <c r="Q151" i="1"/>
  <c r="V189" i="1"/>
  <c r="AB189" i="1" s="1"/>
  <c r="AH189" i="1" s="1"/>
  <c r="AN189" i="1" s="1"/>
  <c r="AU189" i="1" s="1"/>
  <c r="U189" i="1"/>
  <c r="S189" i="1"/>
  <c r="Q189" i="1"/>
  <c r="V130" i="1"/>
  <c r="AB130" i="1" s="1"/>
  <c r="AH130" i="1" s="1"/>
  <c r="AN130" i="1" s="1"/>
  <c r="AU130" i="1" s="1"/>
  <c r="S130" i="1"/>
  <c r="T19" i="1"/>
  <c r="S19" i="1"/>
  <c r="R243" i="1"/>
  <c r="T243" i="1"/>
  <c r="V243" i="1"/>
  <c r="AB243" i="1" s="1"/>
  <c r="AH243" i="1" s="1"/>
  <c r="AN243" i="1" s="1"/>
  <c r="AU243" i="1" s="1"/>
  <c r="V159" i="1"/>
  <c r="AB159" i="1" s="1"/>
  <c r="AH159" i="1" s="1"/>
  <c r="AN159" i="1" s="1"/>
  <c r="AU159" i="1" s="1"/>
  <c r="S159" i="1"/>
  <c r="V146" i="1"/>
  <c r="AB146" i="1" s="1"/>
  <c r="AH146" i="1" s="1"/>
  <c r="AN146" i="1" s="1"/>
  <c r="AU146" i="1" s="1"/>
  <c r="S146" i="1"/>
  <c r="V5" i="1"/>
  <c r="AB5" i="1" s="1"/>
  <c r="AH5" i="1" s="1"/>
  <c r="AN5" i="1" s="1"/>
  <c r="AU5" i="1" s="1"/>
  <c r="S5" i="1"/>
  <c r="Q5" i="1"/>
  <c r="U5" i="1"/>
  <c r="T63" i="1"/>
  <c r="S63" i="1"/>
  <c r="Q22" i="1"/>
  <c r="T22" i="1"/>
  <c r="S67" i="1"/>
  <c r="Q67" i="1"/>
  <c r="T67" i="1"/>
  <c r="V247" i="1"/>
  <c r="AB247" i="1" s="1"/>
  <c r="AH247" i="1" s="1"/>
  <c r="AN247" i="1" s="1"/>
  <c r="AU247" i="1" s="1"/>
  <c r="S247" i="1"/>
  <c r="R247" i="1"/>
  <c r="Z308" i="1"/>
  <c r="AA308" i="1"/>
  <c r="W308" i="1"/>
  <c r="Q229" i="1"/>
  <c r="U229" i="1"/>
  <c r="U254" i="1"/>
  <c r="S254" i="1"/>
  <c r="V134" i="1"/>
  <c r="AB134" i="1" s="1"/>
  <c r="AH134" i="1" s="1"/>
  <c r="AN134" i="1" s="1"/>
  <c r="AU134" i="1" s="1"/>
  <c r="S134" i="1"/>
  <c r="V149" i="1"/>
  <c r="AB149" i="1" s="1"/>
  <c r="AH149" i="1" s="1"/>
  <c r="AN149" i="1" s="1"/>
  <c r="AU149" i="1" s="1"/>
  <c r="S149" i="1"/>
  <c r="V195" i="1"/>
  <c r="AB195" i="1" s="1"/>
  <c r="AH195" i="1" s="1"/>
  <c r="AN195" i="1" s="1"/>
  <c r="AU195" i="1" s="1"/>
  <c r="S195" i="1"/>
  <c r="Q195" i="1"/>
  <c r="U195" i="1"/>
  <c r="T66" i="1"/>
  <c r="S66" i="1"/>
  <c r="Q101" i="1"/>
  <c r="U101" i="1"/>
  <c r="Q87" i="1"/>
  <c r="U87" i="1"/>
  <c r="T36" i="1"/>
  <c r="S36" i="1"/>
  <c r="Q36" i="1"/>
  <c r="U36" i="1"/>
  <c r="V9" i="1"/>
  <c r="AB9" i="1" s="1"/>
  <c r="AH9" i="1" s="1"/>
  <c r="AN9" i="1" s="1"/>
  <c r="AU9" i="1" s="1"/>
  <c r="Q9" i="1"/>
  <c r="U9" i="1"/>
  <c r="S9" i="1"/>
  <c r="S75" i="1"/>
  <c r="T75" i="1"/>
  <c r="Q75" i="1"/>
  <c r="U278" i="1"/>
  <c r="Q278" i="1"/>
  <c r="R278" i="1"/>
  <c r="V278" i="1"/>
  <c r="AH278" i="1" s="1"/>
  <c r="AN278" i="1" s="1"/>
  <c r="AU278" i="1" s="1"/>
  <c r="T278" i="1"/>
  <c r="S278" i="1"/>
  <c r="S261" i="1"/>
  <c r="V261" i="1"/>
  <c r="AB261" i="1" s="1"/>
  <c r="AH261" i="1" s="1"/>
  <c r="AN261" i="1" s="1"/>
  <c r="AU261" i="1" s="1"/>
  <c r="R261" i="1"/>
  <c r="U261" i="1"/>
  <c r="Q261" i="1"/>
  <c r="T261" i="1"/>
  <c r="U163" i="1"/>
  <c r="Q163" i="1"/>
  <c r="R163" i="1"/>
  <c r="V163" i="1"/>
  <c r="AB163" i="1" s="1"/>
  <c r="AH163" i="1" s="1"/>
  <c r="AN163" i="1" s="1"/>
  <c r="AU163" i="1" s="1"/>
  <c r="T163" i="1"/>
  <c r="S163" i="1"/>
  <c r="AA312" i="1"/>
  <c r="W312" i="1"/>
  <c r="Z312" i="1"/>
  <c r="Y312" i="1"/>
  <c r="X312" i="1"/>
  <c r="AA295" i="1"/>
  <c r="W295" i="1"/>
  <c r="Z295" i="1"/>
  <c r="Y295" i="1"/>
  <c r="X295" i="1"/>
  <c r="T296" i="1"/>
  <c r="S296" i="1"/>
  <c r="V296" i="1"/>
  <c r="AB296" i="1" s="1"/>
  <c r="AH296" i="1" s="1"/>
  <c r="AN296" i="1" s="1"/>
  <c r="AU296" i="1" s="1"/>
  <c r="U296" i="1"/>
  <c r="R296" i="1"/>
  <c r="Q296" i="1"/>
  <c r="AA303" i="1"/>
  <c r="W303" i="1"/>
  <c r="Z303" i="1"/>
  <c r="Y303" i="1"/>
  <c r="X303" i="1"/>
  <c r="AA287" i="1"/>
  <c r="W287" i="1"/>
  <c r="Z287" i="1"/>
  <c r="Y287" i="1"/>
  <c r="X287" i="1"/>
  <c r="Y285" i="1"/>
  <c r="AA285" i="1"/>
  <c r="W285" i="1"/>
  <c r="Z285" i="1"/>
  <c r="X285" i="1"/>
  <c r="U267" i="1"/>
  <c r="Q267" i="1"/>
  <c r="T267" i="1"/>
  <c r="S267" i="1"/>
  <c r="V267" i="1"/>
  <c r="AB267" i="1" s="1"/>
  <c r="AH267" i="1" s="1"/>
  <c r="AN267" i="1" s="1"/>
  <c r="AU267" i="1" s="1"/>
  <c r="R267" i="1"/>
  <c r="S257" i="1"/>
  <c r="U257" i="1"/>
  <c r="Q257" i="1"/>
  <c r="V257" i="1"/>
  <c r="AB257" i="1" s="1"/>
  <c r="AH257" i="1" s="1"/>
  <c r="AN257" i="1" s="1"/>
  <c r="AU257" i="1" s="1"/>
  <c r="T257" i="1"/>
  <c r="R257" i="1"/>
  <c r="U263" i="1"/>
  <c r="Q263" i="1"/>
  <c r="T263" i="1"/>
  <c r="S263" i="1"/>
  <c r="V263" i="1"/>
  <c r="AB263" i="1" s="1"/>
  <c r="AH263" i="1" s="1"/>
  <c r="AN263" i="1" s="1"/>
  <c r="AU263" i="1" s="1"/>
  <c r="R263" i="1"/>
  <c r="S245" i="1"/>
  <c r="V245" i="1"/>
  <c r="AB245" i="1" s="1"/>
  <c r="AH245" i="1" s="1"/>
  <c r="AN245" i="1" s="1"/>
  <c r="AU245" i="1" s="1"/>
  <c r="Q245" i="1"/>
  <c r="U245" i="1"/>
  <c r="T245" i="1"/>
  <c r="R245" i="1"/>
  <c r="AA253" i="1"/>
  <c r="W253" i="1"/>
  <c r="Y253" i="1"/>
  <c r="Z253" i="1"/>
  <c r="X253" i="1"/>
  <c r="U234" i="1"/>
  <c r="Q234" i="1"/>
  <c r="T234" i="1"/>
  <c r="S234" i="1"/>
  <c r="V234" i="1"/>
  <c r="AB234" i="1" s="1"/>
  <c r="AH234" i="1" s="1"/>
  <c r="AN234" i="1" s="1"/>
  <c r="AU234" i="1" s="1"/>
  <c r="R234" i="1"/>
  <c r="AA228" i="1"/>
  <c r="W228" i="1"/>
  <c r="Z228" i="1"/>
  <c r="Y228" i="1"/>
  <c r="X228" i="1"/>
  <c r="X215" i="1"/>
  <c r="AA215" i="1"/>
  <c r="W215" i="1"/>
  <c r="Z215" i="1"/>
  <c r="Y215" i="1"/>
  <c r="S202" i="1"/>
  <c r="R202" i="1"/>
  <c r="V202" i="1"/>
  <c r="AB202" i="1" s="1"/>
  <c r="AH202" i="1" s="1"/>
  <c r="AN202" i="1" s="1"/>
  <c r="AU202" i="1" s="1"/>
  <c r="Q202" i="1"/>
  <c r="U202" i="1"/>
  <c r="T202" i="1"/>
  <c r="U230" i="1"/>
  <c r="Q230" i="1"/>
  <c r="T230" i="1"/>
  <c r="S230" i="1"/>
  <c r="V230" i="1"/>
  <c r="AB230" i="1" s="1"/>
  <c r="AH230" i="1" s="1"/>
  <c r="AN230" i="1" s="1"/>
  <c r="AU230" i="1" s="1"/>
  <c r="R230" i="1"/>
  <c r="S165" i="1"/>
  <c r="U165" i="1"/>
  <c r="T165" i="1"/>
  <c r="R165" i="1"/>
  <c r="V165" i="1"/>
  <c r="AB165" i="1" s="1"/>
  <c r="AH165" i="1" s="1"/>
  <c r="AN165" i="1" s="1"/>
  <c r="AU165" i="1" s="1"/>
  <c r="Q165" i="1"/>
  <c r="X144" i="1"/>
  <c r="AA144" i="1"/>
  <c r="W144" i="1"/>
  <c r="Z144" i="1"/>
  <c r="Y144" i="1"/>
  <c r="Z115" i="1"/>
  <c r="Y115" i="1"/>
  <c r="X115" i="1"/>
  <c r="W115" i="1"/>
  <c r="AA115" i="1"/>
  <c r="U227" i="1"/>
  <c r="Q227" i="1"/>
  <c r="T227" i="1"/>
  <c r="S227" i="1"/>
  <c r="V227" i="1"/>
  <c r="AB227" i="1" s="1"/>
  <c r="AH227" i="1" s="1"/>
  <c r="AN227" i="1" s="1"/>
  <c r="AU227" i="1" s="1"/>
  <c r="R227" i="1"/>
  <c r="S175" i="1"/>
  <c r="U175" i="1"/>
  <c r="Q175" i="1"/>
  <c r="V175" i="1"/>
  <c r="AB175" i="1" s="1"/>
  <c r="AH175" i="1" s="1"/>
  <c r="AN175" i="1" s="1"/>
  <c r="AU175" i="1" s="1"/>
  <c r="T175" i="1"/>
  <c r="R175" i="1"/>
  <c r="T121" i="1"/>
  <c r="S121" i="1"/>
  <c r="U121" i="1"/>
  <c r="R121" i="1"/>
  <c r="Q121" i="1"/>
  <c r="V121" i="1"/>
  <c r="AB121" i="1" s="1"/>
  <c r="AH121" i="1" s="1"/>
  <c r="AN121" i="1" s="1"/>
  <c r="AU121" i="1" s="1"/>
  <c r="U111" i="1"/>
  <c r="Q111" i="1"/>
  <c r="T111" i="1"/>
  <c r="S111" i="1"/>
  <c r="R111" i="1"/>
  <c r="V111" i="1"/>
  <c r="AB111" i="1" s="1"/>
  <c r="AH111" i="1" s="1"/>
  <c r="AN111" i="1" s="1"/>
  <c r="AU111" i="1" s="1"/>
  <c r="U137" i="1"/>
  <c r="Q137" i="1"/>
  <c r="T137" i="1"/>
  <c r="S137" i="1"/>
  <c r="R137" i="1"/>
  <c r="V137" i="1"/>
  <c r="AB137" i="1" s="1"/>
  <c r="AH137" i="1" s="1"/>
  <c r="AN137" i="1" s="1"/>
  <c r="AU137" i="1" s="1"/>
  <c r="U125" i="1"/>
  <c r="Q125" i="1"/>
  <c r="T125" i="1"/>
  <c r="S125" i="1"/>
  <c r="R125" i="1"/>
  <c r="V125" i="1"/>
  <c r="AB125" i="1" s="1"/>
  <c r="AH125" i="1" s="1"/>
  <c r="AN125" i="1" s="1"/>
  <c r="AU125" i="1" s="1"/>
  <c r="Z112" i="1"/>
  <c r="Y112" i="1"/>
  <c r="AA112" i="1"/>
  <c r="X112" i="1"/>
  <c r="W112" i="1"/>
  <c r="V122" i="1"/>
  <c r="AB122" i="1" s="1"/>
  <c r="AH122" i="1" s="1"/>
  <c r="AN122" i="1" s="1"/>
  <c r="AU122" i="1" s="1"/>
  <c r="U122" i="1"/>
  <c r="Q122" i="1"/>
  <c r="T122" i="1"/>
  <c r="S122" i="1"/>
  <c r="R122" i="1"/>
  <c r="AA100" i="1"/>
  <c r="W100" i="1"/>
  <c r="Z100" i="1"/>
  <c r="Y100" i="1"/>
  <c r="X100" i="1"/>
  <c r="U80" i="1"/>
  <c r="Q80" i="1"/>
  <c r="T80" i="1"/>
  <c r="S80" i="1"/>
  <c r="V80" i="1"/>
  <c r="AB80" i="1" s="1"/>
  <c r="AH80" i="1" s="1"/>
  <c r="AN80" i="1" s="1"/>
  <c r="AU80" i="1" s="1"/>
  <c r="R80" i="1"/>
  <c r="S72" i="1"/>
  <c r="V72" i="1"/>
  <c r="AB72" i="1" s="1"/>
  <c r="AH72" i="1" s="1"/>
  <c r="AN72" i="1" s="1"/>
  <c r="AU72" i="1" s="1"/>
  <c r="Q72" i="1"/>
  <c r="U72" i="1"/>
  <c r="T72" i="1"/>
  <c r="R72" i="1"/>
  <c r="T65" i="1"/>
  <c r="V65" i="1"/>
  <c r="AB65" i="1" s="1"/>
  <c r="AH65" i="1" s="1"/>
  <c r="AN65" i="1" s="1"/>
  <c r="AU65" i="1" s="1"/>
  <c r="Q65" i="1"/>
  <c r="U65" i="1"/>
  <c r="S65" i="1"/>
  <c r="R65" i="1"/>
  <c r="V48" i="1"/>
  <c r="AB48" i="1" s="1"/>
  <c r="AH48" i="1" s="1"/>
  <c r="AN48" i="1" s="1"/>
  <c r="AU48" i="1" s="1"/>
  <c r="R48" i="1"/>
  <c r="U48" i="1"/>
  <c r="Q48" i="1"/>
  <c r="T48" i="1"/>
  <c r="S48" i="1"/>
  <c r="U56" i="1"/>
  <c r="Q56" i="1"/>
  <c r="S56" i="1"/>
  <c r="R56" i="1"/>
  <c r="V56" i="1"/>
  <c r="AB56" i="1" s="1"/>
  <c r="AH56" i="1" s="1"/>
  <c r="AN56" i="1" s="1"/>
  <c r="AU56" i="1" s="1"/>
  <c r="T56" i="1"/>
  <c r="AA39" i="1"/>
  <c r="W39" i="1"/>
  <c r="Y39" i="1"/>
  <c r="X39" i="1"/>
  <c r="Z39" i="1"/>
  <c r="U18" i="1"/>
  <c r="Q18" i="1"/>
  <c r="V18" i="1"/>
  <c r="AB18" i="1" s="1"/>
  <c r="AH18" i="1" s="1"/>
  <c r="AN18" i="1" s="1"/>
  <c r="AU18" i="1" s="1"/>
  <c r="T18" i="1"/>
  <c r="R18" i="1"/>
  <c r="S18" i="1"/>
  <c r="T17" i="1"/>
  <c r="U17" i="1"/>
  <c r="V17" i="1"/>
  <c r="AB17" i="1" s="1"/>
  <c r="AH17" i="1" s="1"/>
  <c r="AN17" i="1" s="1"/>
  <c r="AU17" i="1" s="1"/>
  <c r="S17" i="1"/>
  <c r="R17" i="1"/>
  <c r="Q17" i="1"/>
  <c r="U98" i="1"/>
  <c r="Q98" i="1"/>
  <c r="T98" i="1"/>
  <c r="S98" i="1"/>
  <c r="V98" i="1"/>
  <c r="AB98" i="1" s="1"/>
  <c r="AH98" i="1" s="1"/>
  <c r="AN98" i="1" s="1"/>
  <c r="AU98" i="1" s="1"/>
  <c r="R98" i="1"/>
  <c r="T59" i="1"/>
  <c r="S59" i="1"/>
  <c r="R59" i="1"/>
  <c r="V59" i="1"/>
  <c r="AB59" i="1" s="1"/>
  <c r="AH59" i="1" s="1"/>
  <c r="AN59" i="1" s="1"/>
  <c r="AU59" i="1" s="1"/>
  <c r="Q59" i="1"/>
  <c r="U59" i="1"/>
  <c r="S26" i="1"/>
  <c r="V26" i="1"/>
  <c r="AB26" i="1" s="1"/>
  <c r="AH26" i="1" s="1"/>
  <c r="AN26" i="1" s="1"/>
  <c r="AU26" i="1" s="1"/>
  <c r="Q26" i="1"/>
  <c r="R26" i="1"/>
  <c r="U26" i="1"/>
  <c r="T26" i="1"/>
  <c r="Z19" i="1"/>
  <c r="W19" i="1"/>
  <c r="AA19" i="1"/>
  <c r="Y19" i="1"/>
  <c r="X19" i="1"/>
  <c r="U84" i="1"/>
  <c r="Q84" i="1"/>
  <c r="T84" i="1"/>
  <c r="S84" i="1"/>
  <c r="V84" i="1"/>
  <c r="AB84" i="1" s="1"/>
  <c r="AH84" i="1" s="1"/>
  <c r="AN84" i="1" s="1"/>
  <c r="AU84" i="1" s="1"/>
  <c r="R84" i="1"/>
  <c r="T24" i="1"/>
  <c r="R24" i="1"/>
  <c r="S24" i="1"/>
  <c r="V24" i="1"/>
  <c r="AB24" i="1" s="1"/>
  <c r="AH24" i="1" s="1"/>
  <c r="AN24" i="1" s="1"/>
  <c r="AU24" i="1" s="1"/>
  <c r="Q24" i="1"/>
  <c r="U24" i="1"/>
  <c r="T11" i="1"/>
  <c r="R11" i="1"/>
  <c r="S11" i="1"/>
  <c r="V11" i="1"/>
  <c r="AB11" i="1" s="1"/>
  <c r="AH11" i="1" s="1"/>
  <c r="AN11" i="1" s="1"/>
  <c r="AU11" i="1" s="1"/>
  <c r="Q11" i="1"/>
  <c r="U11" i="1"/>
  <c r="S20" i="1"/>
  <c r="T20" i="1"/>
  <c r="R20" i="1"/>
  <c r="U20" i="1"/>
  <c r="V20" i="1"/>
  <c r="AB20" i="1" s="1"/>
  <c r="AH20" i="1" s="1"/>
  <c r="AN20" i="1" s="1"/>
  <c r="AU20" i="1" s="1"/>
  <c r="Q20" i="1"/>
  <c r="X7" i="1"/>
  <c r="AA7" i="1"/>
  <c r="W7" i="1"/>
  <c r="Z7" i="1"/>
  <c r="Y7" i="1"/>
  <c r="X318" i="1"/>
  <c r="AA318" i="1"/>
  <c r="W318" i="1"/>
  <c r="Z318" i="1"/>
  <c r="Y318" i="1"/>
  <c r="X298" i="1"/>
  <c r="AA298" i="1"/>
  <c r="W298" i="1"/>
  <c r="Z298" i="1"/>
  <c r="Y298" i="1"/>
  <c r="U301" i="1"/>
  <c r="Q301" i="1"/>
  <c r="T301" i="1"/>
  <c r="S301" i="1"/>
  <c r="R301" i="1"/>
  <c r="V301" i="1"/>
  <c r="AB301" i="1" s="1"/>
  <c r="AH301" i="1" s="1"/>
  <c r="AN301" i="1" s="1"/>
  <c r="AU301" i="1" s="1"/>
  <c r="U271" i="1"/>
  <c r="Q271" i="1"/>
  <c r="T271" i="1"/>
  <c r="S271" i="1"/>
  <c r="V271" i="1"/>
  <c r="AB271" i="1" s="1"/>
  <c r="AH271" i="1" s="1"/>
  <c r="AN271" i="1" s="1"/>
  <c r="AU271" i="1" s="1"/>
  <c r="R271" i="1"/>
  <c r="S240" i="1"/>
  <c r="V240" i="1"/>
  <c r="AB240" i="1" s="1"/>
  <c r="AH240" i="1" s="1"/>
  <c r="AN240" i="1" s="1"/>
  <c r="AU240" i="1" s="1"/>
  <c r="Q240" i="1"/>
  <c r="U240" i="1"/>
  <c r="T240" i="1"/>
  <c r="R240" i="1"/>
  <c r="U198" i="1"/>
  <c r="Q198" i="1"/>
  <c r="T198" i="1"/>
  <c r="S198" i="1"/>
  <c r="V198" i="1"/>
  <c r="AB198" i="1" s="1"/>
  <c r="AH198" i="1" s="1"/>
  <c r="AN198" i="1" s="1"/>
  <c r="AU198" i="1" s="1"/>
  <c r="R198" i="1"/>
  <c r="X197" i="1"/>
  <c r="AA197" i="1"/>
  <c r="W197" i="1"/>
  <c r="Z197" i="1"/>
  <c r="Y197" i="1"/>
  <c r="U191" i="1"/>
  <c r="Q191" i="1"/>
  <c r="T191" i="1"/>
  <c r="S191" i="1"/>
  <c r="V191" i="1"/>
  <c r="AB191" i="1" s="1"/>
  <c r="AH191" i="1" s="1"/>
  <c r="AN191" i="1" s="1"/>
  <c r="AU191" i="1" s="1"/>
  <c r="R191" i="1"/>
  <c r="U188" i="1"/>
  <c r="Q188" i="1"/>
  <c r="T188" i="1"/>
  <c r="S188" i="1"/>
  <c r="V188" i="1"/>
  <c r="AB188" i="1" s="1"/>
  <c r="AH188" i="1" s="1"/>
  <c r="AN188" i="1" s="1"/>
  <c r="AU188" i="1" s="1"/>
  <c r="R188" i="1"/>
  <c r="X187" i="1"/>
  <c r="AA187" i="1"/>
  <c r="W187" i="1"/>
  <c r="Z187" i="1"/>
  <c r="Y187" i="1"/>
  <c r="U184" i="1"/>
  <c r="Q184" i="1"/>
  <c r="T184" i="1"/>
  <c r="S184" i="1"/>
  <c r="V184" i="1"/>
  <c r="AB184" i="1" s="1"/>
  <c r="AH184" i="1" s="1"/>
  <c r="AN184" i="1" s="1"/>
  <c r="AU184" i="1" s="1"/>
  <c r="R184" i="1"/>
  <c r="U180" i="1"/>
  <c r="Q180" i="1"/>
  <c r="T180" i="1"/>
  <c r="S180" i="1"/>
  <c r="V180" i="1"/>
  <c r="AB180" i="1" s="1"/>
  <c r="AH180" i="1" s="1"/>
  <c r="AN180" i="1" s="1"/>
  <c r="AU180" i="1" s="1"/>
  <c r="R180" i="1"/>
  <c r="U177" i="1"/>
  <c r="Q177" i="1"/>
  <c r="T177" i="1"/>
  <c r="S177" i="1"/>
  <c r="V177" i="1"/>
  <c r="AB177" i="1" s="1"/>
  <c r="AH177" i="1" s="1"/>
  <c r="AN177" i="1" s="1"/>
  <c r="AU177" i="1" s="1"/>
  <c r="R177" i="1"/>
  <c r="T162" i="1"/>
  <c r="V162" i="1"/>
  <c r="AB162" i="1" s="1"/>
  <c r="AH162" i="1" s="1"/>
  <c r="AN162" i="1" s="1"/>
  <c r="AU162" i="1" s="1"/>
  <c r="Q162" i="1"/>
  <c r="U162" i="1"/>
  <c r="S162" i="1"/>
  <c r="R162" i="1"/>
  <c r="Z109" i="1"/>
  <c r="Y109" i="1"/>
  <c r="X109" i="1"/>
  <c r="W109" i="1"/>
  <c r="AA109" i="1"/>
  <c r="T241" i="1"/>
  <c r="S241" i="1"/>
  <c r="R241" i="1"/>
  <c r="V241" i="1"/>
  <c r="AB241" i="1" s="1"/>
  <c r="AH241" i="1" s="1"/>
  <c r="AN241" i="1" s="1"/>
  <c r="AU241" i="1" s="1"/>
  <c r="Q241" i="1"/>
  <c r="U241" i="1"/>
  <c r="Y171" i="1"/>
  <c r="AA171" i="1"/>
  <c r="W171" i="1"/>
  <c r="Z171" i="1"/>
  <c r="X171" i="1"/>
  <c r="U118" i="1"/>
  <c r="Q118" i="1"/>
  <c r="T118" i="1"/>
  <c r="S118" i="1"/>
  <c r="R118" i="1"/>
  <c r="V118" i="1"/>
  <c r="AB118" i="1" s="1"/>
  <c r="AH118" i="1" s="1"/>
  <c r="AN118" i="1" s="1"/>
  <c r="AU118" i="1" s="1"/>
  <c r="U154" i="1"/>
  <c r="Q154" i="1"/>
  <c r="T154" i="1"/>
  <c r="S154" i="1"/>
  <c r="R154" i="1"/>
  <c r="V154" i="1"/>
  <c r="AB154" i="1" s="1"/>
  <c r="AH154" i="1" s="1"/>
  <c r="AN154" i="1" s="1"/>
  <c r="AU154" i="1" s="1"/>
  <c r="U140" i="1"/>
  <c r="Q140" i="1"/>
  <c r="T140" i="1"/>
  <c r="S140" i="1"/>
  <c r="R140" i="1"/>
  <c r="V140" i="1"/>
  <c r="AB140" i="1" s="1"/>
  <c r="AH140" i="1" s="1"/>
  <c r="AN140" i="1" s="1"/>
  <c r="AU140" i="1" s="1"/>
  <c r="T107" i="1"/>
  <c r="S107" i="1"/>
  <c r="V107" i="1"/>
  <c r="AB107" i="1" s="1"/>
  <c r="AH107" i="1" s="1"/>
  <c r="AN107" i="1" s="1"/>
  <c r="AU107" i="1" s="1"/>
  <c r="U107" i="1"/>
  <c r="R107" i="1"/>
  <c r="Q107" i="1"/>
  <c r="S68" i="1"/>
  <c r="U68" i="1"/>
  <c r="T68" i="1"/>
  <c r="R68" i="1"/>
  <c r="V68" i="1"/>
  <c r="AB68" i="1" s="1"/>
  <c r="AH68" i="1" s="1"/>
  <c r="AN68" i="1" s="1"/>
  <c r="AU68" i="1" s="1"/>
  <c r="Q68" i="1"/>
  <c r="S54" i="1"/>
  <c r="U54" i="1"/>
  <c r="T54" i="1"/>
  <c r="R54" i="1"/>
  <c r="V54" i="1"/>
  <c r="AB54" i="1" s="1"/>
  <c r="AH54" i="1" s="1"/>
  <c r="AN54" i="1" s="1"/>
  <c r="AU54" i="1" s="1"/>
  <c r="Q54" i="1"/>
  <c r="T117" i="1"/>
  <c r="S117" i="1"/>
  <c r="Q117" i="1"/>
  <c r="V117" i="1"/>
  <c r="AB117" i="1" s="1"/>
  <c r="AH117" i="1" s="1"/>
  <c r="AN117" i="1" s="1"/>
  <c r="AU117" i="1" s="1"/>
  <c r="U117" i="1"/>
  <c r="R117" i="1"/>
  <c r="U88" i="1"/>
  <c r="Q88" i="1"/>
  <c r="T88" i="1"/>
  <c r="S88" i="1"/>
  <c r="R88" i="1"/>
  <c r="V88" i="1"/>
  <c r="AB88" i="1" s="1"/>
  <c r="AH88" i="1" s="1"/>
  <c r="AN88" i="1" s="1"/>
  <c r="AU88" i="1" s="1"/>
  <c r="U78" i="1"/>
  <c r="Q78" i="1"/>
  <c r="T78" i="1"/>
  <c r="S78" i="1"/>
  <c r="V78" i="1"/>
  <c r="AB78" i="1" s="1"/>
  <c r="AH78" i="1" s="1"/>
  <c r="AN78" i="1" s="1"/>
  <c r="AU78" i="1" s="1"/>
  <c r="R78" i="1"/>
  <c r="T69" i="1"/>
  <c r="R69" i="1"/>
  <c r="V69" i="1"/>
  <c r="AB69" i="1" s="1"/>
  <c r="AH69" i="1" s="1"/>
  <c r="AN69" i="1" s="1"/>
  <c r="AU69" i="1" s="1"/>
  <c r="Q69" i="1"/>
  <c r="U69" i="1"/>
  <c r="S69" i="1"/>
  <c r="U32" i="1"/>
  <c r="Q32" i="1"/>
  <c r="V32" i="1"/>
  <c r="AB32" i="1" s="1"/>
  <c r="AH32" i="1" s="1"/>
  <c r="AN32" i="1" s="1"/>
  <c r="AU32" i="1" s="1"/>
  <c r="R32" i="1"/>
  <c r="T32" i="1"/>
  <c r="S32" i="1"/>
  <c r="S23" i="1"/>
  <c r="U23" i="1"/>
  <c r="V23" i="1"/>
  <c r="AB23" i="1" s="1"/>
  <c r="AH23" i="1" s="1"/>
  <c r="AN23" i="1" s="1"/>
  <c r="AU23" i="1" s="1"/>
  <c r="T23" i="1"/>
  <c r="R23" i="1"/>
  <c r="Q23" i="1"/>
  <c r="T13" i="1"/>
  <c r="S13" i="1"/>
  <c r="U13" i="1"/>
  <c r="R13" i="1"/>
  <c r="V13" i="1"/>
  <c r="AB13" i="1" s="1"/>
  <c r="AH13" i="1" s="1"/>
  <c r="AN13" i="1" s="1"/>
  <c r="AU13" i="1" s="1"/>
  <c r="Q13" i="1"/>
  <c r="T73" i="1"/>
  <c r="S73" i="1"/>
  <c r="R73" i="1"/>
  <c r="V73" i="1"/>
  <c r="AB73" i="1" s="1"/>
  <c r="AH73" i="1" s="1"/>
  <c r="AN73" i="1" s="1"/>
  <c r="AU73" i="1" s="1"/>
  <c r="Q73" i="1"/>
  <c r="U73" i="1"/>
  <c r="S30" i="1"/>
  <c r="R30" i="1"/>
  <c r="V30" i="1"/>
  <c r="AB30" i="1" s="1"/>
  <c r="AH30" i="1" s="1"/>
  <c r="AN30" i="1" s="1"/>
  <c r="AU30" i="1" s="1"/>
  <c r="Q30" i="1"/>
  <c r="U30" i="1"/>
  <c r="T30" i="1"/>
  <c r="S16" i="1"/>
  <c r="R16" i="1"/>
  <c r="T16" i="1"/>
  <c r="V16" i="1"/>
  <c r="AB16" i="1" s="1"/>
  <c r="AH16" i="1" s="1"/>
  <c r="AN16" i="1" s="1"/>
  <c r="AU16" i="1" s="1"/>
  <c r="Q16" i="1"/>
  <c r="U16" i="1"/>
  <c r="U217" i="1"/>
  <c r="Q217" i="1"/>
  <c r="T217" i="1"/>
  <c r="S217" i="1"/>
  <c r="V217" i="1"/>
  <c r="AB217" i="1" s="1"/>
  <c r="AH217" i="1" s="1"/>
  <c r="AN217" i="1" s="1"/>
  <c r="AU217" i="1" s="1"/>
  <c r="R217" i="1"/>
  <c r="X311" i="1"/>
  <c r="AA311" i="1"/>
  <c r="W311" i="1"/>
  <c r="Z311" i="1"/>
  <c r="Y311" i="1"/>
  <c r="X300" i="1"/>
  <c r="AA300" i="1"/>
  <c r="W300" i="1"/>
  <c r="Z300" i="1"/>
  <c r="Y300" i="1"/>
  <c r="U299" i="1"/>
  <c r="Q299" i="1"/>
  <c r="T299" i="1"/>
  <c r="S299" i="1"/>
  <c r="V299" i="1"/>
  <c r="AB299" i="1" s="1"/>
  <c r="AH299" i="1" s="1"/>
  <c r="AN299" i="1" s="1"/>
  <c r="AU299" i="1" s="1"/>
  <c r="R299" i="1"/>
  <c r="AA294" i="1"/>
  <c r="W294" i="1"/>
  <c r="Z294" i="1"/>
  <c r="Y294" i="1"/>
  <c r="X294" i="1"/>
  <c r="T250" i="1"/>
  <c r="V250" i="1"/>
  <c r="AB250" i="1" s="1"/>
  <c r="AH250" i="1" s="1"/>
  <c r="AN250" i="1" s="1"/>
  <c r="AU250" i="1" s="1"/>
  <c r="Q250" i="1"/>
  <c r="U250" i="1"/>
  <c r="R250" i="1"/>
  <c r="S250" i="1"/>
  <c r="T246" i="1"/>
  <c r="S246" i="1"/>
  <c r="Q246" i="1"/>
  <c r="V246" i="1"/>
  <c r="AB246" i="1" s="1"/>
  <c r="AH246" i="1" s="1"/>
  <c r="AN246" i="1" s="1"/>
  <c r="AU246" i="1" s="1"/>
  <c r="U246" i="1"/>
  <c r="R246" i="1"/>
  <c r="AA265" i="1"/>
  <c r="W265" i="1"/>
  <c r="Z265" i="1"/>
  <c r="Y265" i="1"/>
  <c r="X265" i="1"/>
  <c r="T237" i="1"/>
  <c r="R237" i="1"/>
  <c r="V237" i="1"/>
  <c r="AB237" i="1" s="1"/>
  <c r="AH237" i="1" s="1"/>
  <c r="AN237" i="1" s="1"/>
  <c r="AU237" i="1" s="1"/>
  <c r="Q237" i="1"/>
  <c r="U237" i="1"/>
  <c r="S237" i="1"/>
  <c r="U223" i="1"/>
  <c r="Q223" i="1"/>
  <c r="T223" i="1"/>
  <c r="S223" i="1"/>
  <c r="V223" i="1"/>
  <c r="AB223" i="1" s="1"/>
  <c r="AH223" i="1" s="1"/>
  <c r="AN223" i="1" s="1"/>
  <c r="AU223" i="1" s="1"/>
  <c r="R223" i="1"/>
  <c r="U219" i="1"/>
  <c r="Q219" i="1"/>
  <c r="T219" i="1"/>
  <c r="S219" i="1"/>
  <c r="V219" i="1"/>
  <c r="AB219" i="1" s="1"/>
  <c r="AH219" i="1" s="1"/>
  <c r="AN219" i="1" s="1"/>
  <c r="AU219" i="1" s="1"/>
  <c r="R219" i="1"/>
  <c r="U251" i="1"/>
  <c r="Q251" i="1"/>
  <c r="R251" i="1"/>
  <c r="V251" i="1"/>
  <c r="AB251" i="1" s="1"/>
  <c r="AH251" i="1" s="1"/>
  <c r="AN251" i="1" s="1"/>
  <c r="AU251" i="1" s="1"/>
  <c r="S251" i="1"/>
  <c r="T251" i="1"/>
  <c r="Z201" i="1"/>
  <c r="AA201" i="1"/>
  <c r="Y201" i="1"/>
  <c r="X201" i="1"/>
  <c r="W201" i="1"/>
  <c r="AA190" i="1"/>
  <c r="W190" i="1"/>
  <c r="Z190" i="1"/>
  <c r="Y190" i="1"/>
  <c r="X190" i="1"/>
  <c r="T166" i="1"/>
  <c r="R166" i="1"/>
  <c r="V166" i="1"/>
  <c r="AB166" i="1" s="1"/>
  <c r="AH166" i="1" s="1"/>
  <c r="AN166" i="1" s="1"/>
  <c r="AU166" i="1" s="1"/>
  <c r="Q166" i="1"/>
  <c r="U166" i="1"/>
  <c r="S166" i="1"/>
  <c r="X139" i="1"/>
  <c r="AA139" i="1"/>
  <c r="W139" i="1"/>
  <c r="Z139" i="1"/>
  <c r="Y139" i="1"/>
  <c r="U108" i="1"/>
  <c r="Q108" i="1"/>
  <c r="T108" i="1"/>
  <c r="R108" i="1"/>
  <c r="V108" i="1"/>
  <c r="AB108" i="1" s="1"/>
  <c r="AH108" i="1" s="1"/>
  <c r="AN108" i="1" s="1"/>
  <c r="AU108" i="1" s="1"/>
  <c r="S108" i="1"/>
  <c r="U167" i="1"/>
  <c r="Q167" i="1"/>
  <c r="S167" i="1"/>
  <c r="R167" i="1"/>
  <c r="V167" i="1"/>
  <c r="AB167" i="1" s="1"/>
  <c r="AH167" i="1" s="1"/>
  <c r="AN167" i="1" s="1"/>
  <c r="AU167" i="1" s="1"/>
  <c r="T167" i="1"/>
  <c r="T170" i="1"/>
  <c r="S170" i="1"/>
  <c r="R170" i="1"/>
  <c r="V170" i="1"/>
  <c r="AB170" i="1" s="1"/>
  <c r="AH170" i="1" s="1"/>
  <c r="AN170" i="1" s="1"/>
  <c r="AU170" i="1" s="1"/>
  <c r="Q170" i="1"/>
  <c r="U170" i="1"/>
  <c r="U148" i="1"/>
  <c r="Q148" i="1"/>
  <c r="T148" i="1"/>
  <c r="S148" i="1"/>
  <c r="R148" i="1"/>
  <c r="V148" i="1"/>
  <c r="AB148" i="1" s="1"/>
  <c r="AH148" i="1" s="1"/>
  <c r="AN148" i="1" s="1"/>
  <c r="AU148" i="1" s="1"/>
  <c r="U133" i="1"/>
  <c r="Q133" i="1"/>
  <c r="T133" i="1"/>
  <c r="S133" i="1"/>
  <c r="R133" i="1"/>
  <c r="V133" i="1"/>
  <c r="AB133" i="1" s="1"/>
  <c r="AH133" i="1" s="1"/>
  <c r="AN133" i="1" s="1"/>
  <c r="AU133" i="1" s="1"/>
  <c r="T77" i="1"/>
  <c r="S77" i="1"/>
  <c r="R77" i="1"/>
  <c r="Q77" i="1"/>
  <c r="V77" i="1"/>
  <c r="AB77" i="1" s="1"/>
  <c r="AH77" i="1" s="1"/>
  <c r="AN77" i="1" s="1"/>
  <c r="AU77" i="1" s="1"/>
  <c r="U77" i="1"/>
  <c r="T62" i="1"/>
  <c r="U62" i="1"/>
  <c r="S62" i="1"/>
  <c r="R62" i="1"/>
  <c r="V62" i="1"/>
  <c r="AB62" i="1" s="1"/>
  <c r="AH62" i="1" s="1"/>
  <c r="AN62" i="1" s="1"/>
  <c r="AU62" i="1" s="1"/>
  <c r="Q62" i="1"/>
  <c r="X83" i="1"/>
  <c r="AA83" i="1"/>
  <c r="W83" i="1"/>
  <c r="Z83" i="1"/>
  <c r="Y83" i="1"/>
  <c r="S58" i="1"/>
  <c r="V58" i="1"/>
  <c r="AB58" i="1" s="1"/>
  <c r="AH58" i="1" s="1"/>
  <c r="AN58" i="1" s="1"/>
  <c r="AU58" i="1" s="1"/>
  <c r="Q58" i="1"/>
  <c r="U58" i="1"/>
  <c r="T58" i="1"/>
  <c r="R58" i="1"/>
  <c r="X49" i="1"/>
  <c r="AA49" i="1"/>
  <c r="W49" i="1"/>
  <c r="Z49" i="1"/>
  <c r="Y49" i="1"/>
  <c r="V44" i="1"/>
  <c r="AB44" i="1" s="1"/>
  <c r="AH44" i="1" s="1"/>
  <c r="AN44" i="1" s="1"/>
  <c r="AU44" i="1" s="1"/>
  <c r="R44" i="1"/>
  <c r="U44" i="1"/>
  <c r="Q44" i="1"/>
  <c r="T44" i="1"/>
  <c r="S44" i="1"/>
  <c r="U34" i="1"/>
  <c r="Q34" i="1"/>
  <c r="S34" i="1"/>
  <c r="R34" i="1"/>
  <c r="V34" i="1"/>
  <c r="AB34" i="1" s="1"/>
  <c r="AH34" i="1" s="1"/>
  <c r="AN34" i="1" s="1"/>
  <c r="AU34" i="1" s="1"/>
  <c r="T34" i="1"/>
  <c r="T27" i="1"/>
  <c r="S27" i="1"/>
  <c r="U27" i="1"/>
  <c r="R27" i="1"/>
  <c r="V27" i="1"/>
  <c r="AB27" i="1" s="1"/>
  <c r="AH27" i="1" s="1"/>
  <c r="AN27" i="1" s="1"/>
  <c r="AU27" i="1" s="1"/>
  <c r="Q27" i="1"/>
  <c r="U50" i="1"/>
  <c r="Q50" i="1"/>
  <c r="T50" i="1"/>
  <c r="S50" i="1"/>
  <c r="R50" i="1"/>
  <c r="V50" i="1"/>
  <c r="AB50" i="1" s="1"/>
  <c r="AH50" i="1" s="1"/>
  <c r="AN50" i="1" s="1"/>
  <c r="AU50" i="1" s="1"/>
  <c r="T21" i="1"/>
  <c r="V21" i="1"/>
  <c r="AB21" i="1" s="1"/>
  <c r="AH21" i="1" s="1"/>
  <c r="AN21" i="1" s="1"/>
  <c r="AU21" i="1" s="1"/>
  <c r="Q21" i="1"/>
  <c r="U21" i="1"/>
  <c r="S21" i="1"/>
  <c r="R21" i="1"/>
  <c r="Y28" i="1"/>
  <c r="Z28" i="1"/>
  <c r="AA28" i="1"/>
  <c r="X28" i="1"/>
  <c r="W28" i="1"/>
  <c r="AA64" i="1"/>
  <c r="W64" i="1"/>
  <c r="Y64" i="1"/>
  <c r="X64" i="1"/>
  <c r="Z64" i="1"/>
  <c r="X302" i="1"/>
  <c r="AA302" i="1"/>
  <c r="W302" i="1"/>
  <c r="Z302" i="1"/>
  <c r="Y302" i="1"/>
  <c r="S280" i="1"/>
  <c r="U280" i="1"/>
  <c r="T280" i="1"/>
  <c r="R280" i="1"/>
  <c r="V280" i="1"/>
  <c r="AB280" i="1" s="1"/>
  <c r="AH280" i="1" s="1"/>
  <c r="AN280" i="1" s="1"/>
  <c r="AU280" i="1" s="1"/>
  <c r="Q280" i="1"/>
  <c r="S283" i="1"/>
  <c r="U283" i="1"/>
  <c r="Q283" i="1"/>
  <c r="V283" i="1"/>
  <c r="AB283" i="1" s="1"/>
  <c r="AH283" i="1" s="1"/>
  <c r="AN283" i="1" s="1"/>
  <c r="AU283" i="1" s="1"/>
  <c r="T283" i="1"/>
  <c r="R283" i="1"/>
  <c r="T203" i="1"/>
  <c r="U203" i="1"/>
  <c r="S203" i="1"/>
  <c r="R203" i="1"/>
  <c r="Q203" i="1"/>
  <c r="V203" i="1"/>
  <c r="AB203" i="1" s="1"/>
  <c r="AH203" i="1" s="1"/>
  <c r="AN203" i="1" s="1"/>
  <c r="AU203" i="1" s="1"/>
  <c r="AA236" i="1"/>
  <c r="W236" i="1"/>
  <c r="Z236" i="1"/>
  <c r="Y236" i="1"/>
  <c r="X236" i="1"/>
  <c r="Y66" i="1"/>
  <c r="W66" i="1"/>
  <c r="AA66" i="1"/>
  <c r="Z66" i="1"/>
  <c r="X66" i="1"/>
  <c r="T55" i="1"/>
  <c r="R55" i="1"/>
  <c r="V55" i="1"/>
  <c r="AB55" i="1" s="1"/>
  <c r="AH55" i="1" s="1"/>
  <c r="AN55" i="1" s="1"/>
  <c r="AU55" i="1" s="1"/>
  <c r="Q55" i="1"/>
  <c r="U55" i="1"/>
  <c r="S55" i="1"/>
  <c r="V51" i="1"/>
  <c r="AB51" i="1" s="1"/>
  <c r="AH51" i="1" s="1"/>
  <c r="AN51" i="1" s="1"/>
  <c r="AU51" i="1" s="1"/>
  <c r="R51" i="1"/>
  <c r="U51" i="1"/>
  <c r="Q51" i="1"/>
  <c r="T51" i="1"/>
  <c r="S51" i="1"/>
  <c r="T31" i="1"/>
  <c r="U31" i="1"/>
  <c r="V31" i="1"/>
  <c r="AB31" i="1" s="1"/>
  <c r="AH31" i="1" s="1"/>
  <c r="AN31" i="1" s="1"/>
  <c r="AU31" i="1" s="1"/>
  <c r="S31" i="1"/>
  <c r="Q31" i="1"/>
  <c r="R31" i="1"/>
  <c r="U70" i="1"/>
  <c r="Q70" i="1"/>
  <c r="S70" i="1"/>
  <c r="R70" i="1"/>
  <c r="V70" i="1"/>
  <c r="AB70" i="1" s="1"/>
  <c r="AH70" i="1" s="1"/>
  <c r="AN70" i="1" s="1"/>
  <c r="AU70" i="1" s="1"/>
  <c r="T70" i="1"/>
  <c r="U4" i="1"/>
  <c r="Q4" i="1"/>
  <c r="R4" i="1"/>
  <c r="T4" i="1"/>
  <c r="S4" i="1"/>
  <c r="V4" i="1"/>
  <c r="AB4" i="1" s="1"/>
  <c r="AH4" i="1" s="1"/>
  <c r="AN4" i="1" s="1"/>
  <c r="AU4" i="1" s="1"/>
  <c r="X306" i="1"/>
  <c r="AA306" i="1"/>
  <c r="W306" i="1"/>
  <c r="Z306" i="1"/>
  <c r="Y306" i="1"/>
  <c r="AA307" i="1"/>
  <c r="W307" i="1"/>
  <c r="Z307" i="1"/>
  <c r="Y307" i="1"/>
  <c r="X307" i="1"/>
  <c r="V297" i="1"/>
  <c r="AB297" i="1" s="1"/>
  <c r="AH297" i="1" s="1"/>
  <c r="AN297" i="1" s="1"/>
  <c r="AU297" i="1" s="1"/>
  <c r="U297" i="1"/>
  <c r="Q297" i="1"/>
  <c r="T297" i="1"/>
  <c r="R297" i="1"/>
  <c r="S297" i="1"/>
  <c r="AA315" i="1"/>
  <c r="W315" i="1"/>
  <c r="Z315" i="1"/>
  <c r="Y315" i="1"/>
  <c r="X315" i="1"/>
  <c r="AA319" i="1"/>
  <c r="W319" i="1"/>
  <c r="Z319" i="1"/>
  <c r="Y319" i="1"/>
  <c r="X319" i="1"/>
  <c r="X284" i="1"/>
  <c r="Z284" i="1"/>
  <c r="AA284" i="1"/>
  <c r="Y284" i="1"/>
  <c r="W284" i="1"/>
  <c r="T281" i="1"/>
  <c r="V281" i="1"/>
  <c r="AB281" i="1" s="1"/>
  <c r="AH281" i="1" s="1"/>
  <c r="AN281" i="1" s="1"/>
  <c r="AU281" i="1" s="1"/>
  <c r="R281" i="1"/>
  <c r="S281" i="1"/>
  <c r="Q281" i="1"/>
  <c r="U281" i="1"/>
  <c r="X258" i="1"/>
  <c r="Z258" i="1"/>
  <c r="Y258" i="1"/>
  <c r="W258" i="1"/>
  <c r="AA258" i="1"/>
  <c r="AA292" i="1"/>
  <c r="W292" i="1"/>
  <c r="Z292" i="1"/>
  <c r="Y292" i="1"/>
  <c r="X292" i="1"/>
  <c r="X270" i="1"/>
  <c r="AA270" i="1"/>
  <c r="W270" i="1"/>
  <c r="Z270" i="1"/>
  <c r="Y270" i="1"/>
  <c r="U275" i="1"/>
  <c r="Q275" i="1"/>
  <c r="T275" i="1"/>
  <c r="S275" i="1"/>
  <c r="V275" i="1"/>
  <c r="AB275" i="1" s="1"/>
  <c r="AH275" i="1" s="1"/>
  <c r="AN275" i="1" s="1"/>
  <c r="AU275" i="1" s="1"/>
  <c r="R275" i="1"/>
  <c r="Y282" i="1"/>
  <c r="AA282" i="1"/>
  <c r="W282" i="1"/>
  <c r="Z282" i="1"/>
  <c r="X282" i="1"/>
  <c r="U238" i="1"/>
  <c r="Q238" i="1"/>
  <c r="S238" i="1"/>
  <c r="R238" i="1"/>
  <c r="V238" i="1"/>
  <c r="AB238" i="1" s="1"/>
  <c r="AH238" i="1" s="1"/>
  <c r="AN238" i="1" s="1"/>
  <c r="AU238" i="1" s="1"/>
  <c r="T238" i="1"/>
  <c r="U212" i="1"/>
  <c r="Q212" i="1"/>
  <c r="T212" i="1"/>
  <c r="S212" i="1"/>
  <c r="V212" i="1"/>
  <c r="AB212" i="1" s="1"/>
  <c r="AH212" i="1" s="1"/>
  <c r="AN212" i="1" s="1"/>
  <c r="AU212" i="1" s="1"/>
  <c r="R212" i="1"/>
  <c r="T207" i="1"/>
  <c r="S207" i="1"/>
  <c r="R207" i="1"/>
  <c r="Q207" i="1"/>
  <c r="V207" i="1"/>
  <c r="AB207" i="1" s="1"/>
  <c r="AH207" i="1" s="1"/>
  <c r="AN207" i="1" s="1"/>
  <c r="AU207" i="1" s="1"/>
  <c r="U207" i="1"/>
  <c r="U204" i="1"/>
  <c r="Q204" i="1"/>
  <c r="T204" i="1"/>
  <c r="S204" i="1"/>
  <c r="R204" i="1"/>
  <c r="V204" i="1"/>
  <c r="AB204" i="1" s="1"/>
  <c r="AH204" i="1" s="1"/>
  <c r="AN204" i="1" s="1"/>
  <c r="AU204" i="1" s="1"/>
  <c r="X222" i="1"/>
  <c r="AA222" i="1"/>
  <c r="W222" i="1"/>
  <c r="Z222" i="1"/>
  <c r="Y222" i="1"/>
  <c r="X211" i="1"/>
  <c r="AA211" i="1"/>
  <c r="W211" i="1"/>
  <c r="Z211" i="1"/>
  <c r="Y211" i="1"/>
  <c r="U208" i="1"/>
  <c r="Q208" i="1"/>
  <c r="T208" i="1"/>
  <c r="V208" i="1"/>
  <c r="AB208" i="1" s="1"/>
  <c r="AH208" i="1" s="1"/>
  <c r="AN208" i="1" s="1"/>
  <c r="AU208" i="1" s="1"/>
  <c r="S208" i="1"/>
  <c r="R208" i="1"/>
  <c r="AA206" i="1"/>
  <c r="W206" i="1"/>
  <c r="Z206" i="1"/>
  <c r="Y206" i="1"/>
  <c r="X206" i="1"/>
  <c r="S169" i="1"/>
  <c r="V169" i="1"/>
  <c r="AB169" i="1" s="1"/>
  <c r="AH169" i="1" s="1"/>
  <c r="AN169" i="1" s="1"/>
  <c r="AU169" i="1" s="1"/>
  <c r="Q169" i="1"/>
  <c r="U169" i="1"/>
  <c r="T169" i="1"/>
  <c r="R169" i="1"/>
  <c r="AA156" i="1"/>
  <c r="W156" i="1"/>
  <c r="Z156" i="1"/>
  <c r="Y156" i="1"/>
  <c r="X156" i="1"/>
  <c r="X151" i="1"/>
  <c r="AA151" i="1"/>
  <c r="W151" i="1"/>
  <c r="Z151" i="1"/>
  <c r="Y151" i="1"/>
  <c r="X136" i="1"/>
  <c r="AA136" i="1"/>
  <c r="W136" i="1"/>
  <c r="Z136" i="1"/>
  <c r="Y136" i="1"/>
  <c r="X124" i="1"/>
  <c r="AA124" i="1"/>
  <c r="W124" i="1"/>
  <c r="Z124" i="1"/>
  <c r="Y124" i="1"/>
  <c r="U158" i="1"/>
  <c r="Q158" i="1"/>
  <c r="T158" i="1"/>
  <c r="S158" i="1"/>
  <c r="R158" i="1"/>
  <c r="V158" i="1"/>
  <c r="AB158" i="1" s="1"/>
  <c r="AH158" i="1" s="1"/>
  <c r="AN158" i="1" s="1"/>
  <c r="AU158" i="1" s="1"/>
  <c r="U145" i="1"/>
  <c r="Q145" i="1"/>
  <c r="T145" i="1"/>
  <c r="S145" i="1"/>
  <c r="R145" i="1"/>
  <c r="V145" i="1"/>
  <c r="AB145" i="1" s="1"/>
  <c r="AH145" i="1" s="1"/>
  <c r="AN145" i="1" s="1"/>
  <c r="AU145" i="1" s="1"/>
  <c r="U114" i="1"/>
  <c r="Q114" i="1"/>
  <c r="T114" i="1"/>
  <c r="V114" i="1"/>
  <c r="AB114" i="1" s="1"/>
  <c r="AH114" i="1" s="1"/>
  <c r="AN114" i="1" s="1"/>
  <c r="AU114" i="1" s="1"/>
  <c r="S114" i="1"/>
  <c r="R114" i="1"/>
  <c r="U92" i="1"/>
  <c r="Q92" i="1"/>
  <c r="T92" i="1"/>
  <c r="S92" i="1"/>
  <c r="V92" i="1"/>
  <c r="AB92" i="1" s="1"/>
  <c r="AH92" i="1" s="1"/>
  <c r="AN92" i="1" s="1"/>
  <c r="AU92" i="1" s="1"/>
  <c r="R92" i="1"/>
  <c r="S172" i="1"/>
  <c r="U172" i="1"/>
  <c r="Q172" i="1"/>
  <c r="V172" i="1"/>
  <c r="AB172" i="1" s="1"/>
  <c r="AH172" i="1" s="1"/>
  <c r="AN172" i="1" s="1"/>
  <c r="AU172" i="1" s="1"/>
  <c r="T172" i="1"/>
  <c r="R172" i="1"/>
  <c r="U102" i="1"/>
  <c r="Q102" i="1"/>
  <c r="T102" i="1"/>
  <c r="S102" i="1"/>
  <c r="R102" i="1"/>
  <c r="V102" i="1"/>
  <c r="AB102" i="1" s="1"/>
  <c r="AH102" i="1" s="1"/>
  <c r="AN102" i="1" s="1"/>
  <c r="AU102" i="1" s="1"/>
  <c r="Z67" i="1"/>
  <c r="X67" i="1"/>
  <c r="W67" i="1"/>
  <c r="AA67" i="1"/>
  <c r="Y67" i="1"/>
  <c r="V41" i="1"/>
  <c r="AB41" i="1" s="1"/>
  <c r="AH41" i="1" s="1"/>
  <c r="AN41" i="1" s="1"/>
  <c r="AU41" i="1" s="1"/>
  <c r="R41" i="1"/>
  <c r="U41" i="1"/>
  <c r="Q41" i="1"/>
  <c r="T41" i="1"/>
  <c r="S41" i="1"/>
  <c r="V38" i="1"/>
  <c r="AB38" i="1" s="1"/>
  <c r="AH38" i="1" s="1"/>
  <c r="AN38" i="1" s="1"/>
  <c r="AU38" i="1" s="1"/>
  <c r="R38" i="1"/>
  <c r="T38" i="1"/>
  <c r="S38" i="1"/>
  <c r="Q38" i="1"/>
  <c r="U38" i="1"/>
  <c r="V35" i="1"/>
  <c r="AB35" i="1" s="1"/>
  <c r="AH35" i="1" s="1"/>
  <c r="AN35" i="1" s="1"/>
  <c r="AU35" i="1" s="1"/>
  <c r="R35" i="1"/>
  <c r="T35" i="1"/>
  <c r="S35" i="1"/>
  <c r="U35" i="1"/>
  <c r="Q35" i="1"/>
  <c r="U47" i="1"/>
  <c r="Q47" i="1"/>
  <c r="T47" i="1"/>
  <c r="S47" i="1"/>
  <c r="V47" i="1"/>
  <c r="AB47" i="1" s="1"/>
  <c r="AH47" i="1" s="1"/>
  <c r="AN47" i="1" s="1"/>
  <c r="AU47" i="1" s="1"/>
  <c r="R47" i="1"/>
  <c r="U37" i="1"/>
  <c r="Q37" i="1"/>
  <c r="S37" i="1"/>
  <c r="V37" i="1"/>
  <c r="AB37" i="1" s="1"/>
  <c r="AH37" i="1" s="1"/>
  <c r="AN37" i="1" s="1"/>
  <c r="AU37" i="1" s="1"/>
  <c r="R37" i="1"/>
  <c r="T37" i="1"/>
  <c r="AA90" i="1"/>
  <c r="W90" i="1"/>
  <c r="Z90" i="1"/>
  <c r="Y90" i="1"/>
  <c r="X90" i="1"/>
  <c r="U8" i="1"/>
  <c r="Q8" i="1"/>
  <c r="R8" i="1"/>
  <c r="T8" i="1"/>
  <c r="S8" i="1"/>
  <c r="V8" i="1"/>
  <c r="AB8" i="1" s="1"/>
  <c r="AH8" i="1" s="1"/>
  <c r="AN8" i="1" s="1"/>
  <c r="AU8" i="1" s="1"/>
  <c r="V53" i="1"/>
  <c r="AB53" i="1" s="1"/>
  <c r="AH53" i="1" s="1"/>
  <c r="AN53" i="1" s="1"/>
  <c r="AU53" i="1" s="1"/>
  <c r="R53" i="1"/>
  <c r="S53" i="1"/>
  <c r="Q53" i="1"/>
  <c r="U53" i="1"/>
  <c r="T53" i="1"/>
  <c r="S249" i="1"/>
  <c r="T249" i="1"/>
  <c r="R249" i="1"/>
  <c r="Q249" i="1"/>
  <c r="V249" i="1"/>
  <c r="AB249" i="1" s="1"/>
  <c r="AH249" i="1" s="1"/>
  <c r="AN249" i="1" s="1"/>
  <c r="AU249" i="1" s="1"/>
  <c r="U249" i="1"/>
  <c r="U43" i="1"/>
  <c r="Q43" i="1"/>
  <c r="T43" i="1"/>
  <c r="S43" i="1"/>
  <c r="V43" i="1"/>
  <c r="AB43" i="1" s="1"/>
  <c r="AH43" i="1" s="1"/>
  <c r="AN43" i="1" s="1"/>
  <c r="AU43" i="1" s="1"/>
  <c r="R43" i="1"/>
  <c r="X3" i="1"/>
  <c r="Y3" i="1"/>
  <c r="AA3" i="1"/>
  <c r="W3" i="1"/>
  <c r="Z3" i="1"/>
  <c r="AZ58" i="1" l="1"/>
  <c r="AY58" i="1"/>
  <c r="AW58" i="1"/>
  <c r="AV58" i="1"/>
  <c r="BA58" i="1" s="1"/>
  <c r="AX58" i="1"/>
  <c r="AZ88" i="1"/>
  <c r="AY88" i="1"/>
  <c r="AW88" i="1"/>
  <c r="AV88" i="1"/>
  <c r="BA88" i="1" s="1"/>
  <c r="AX88" i="1"/>
  <c r="AV154" i="1"/>
  <c r="BA154" i="1" s="1"/>
  <c r="AZ154" i="1"/>
  <c r="AY154" i="1"/>
  <c r="AX154" i="1"/>
  <c r="AW154" i="1"/>
  <c r="AZ240" i="1"/>
  <c r="AW240" i="1"/>
  <c r="AY240" i="1"/>
  <c r="AX240" i="1"/>
  <c r="AV240" i="1"/>
  <c r="BA240" i="1" s="1"/>
  <c r="AZ84" i="1"/>
  <c r="AY84" i="1"/>
  <c r="AX84" i="1"/>
  <c r="AW84" i="1"/>
  <c r="AV84" i="1"/>
  <c r="BA84" i="1" s="1"/>
  <c r="AY230" i="1"/>
  <c r="AW230" i="1"/>
  <c r="AV230" i="1"/>
  <c r="BA230" i="1" s="1"/>
  <c r="AZ230" i="1"/>
  <c r="AX230" i="1"/>
  <c r="AX245" i="1"/>
  <c r="AZ245" i="1"/>
  <c r="AY245" i="1"/>
  <c r="AW245" i="1"/>
  <c r="AV245" i="1"/>
  <c r="BA245" i="1" s="1"/>
  <c r="AZ252" i="1"/>
  <c r="AV252" i="1"/>
  <c r="BA252" i="1" s="1"/>
  <c r="AY252" i="1"/>
  <c r="AX252" i="1"/>
  <c r="AW252" i="1"/>
  <c r="AZ288" i="1"/>
  <c r="AY288" i="1"/>
  <c r="AX288" i="1"/>
  <c r="AW288" i="1"/>
  <c r="AV288" i="1"/>
  <c r="BA288" i="1" s="1"/>
  <c r="AV304" i="1"/>
  <c r="BA304" i="1" s="1"/>
  <c r="AX304" i="1"/>
  <c r="AZ304" i="1"/>
  <c r="AY304" i="1"/>
  <c r="AW304" i="1"/>
  <c r="AX223" i="1"/>
  <c r="AW223" i="1"/>
  <c r="AV223" i="1"/>
  <c r="BA223" i="1" s="1"/>
  <c r="AZ223" i="1"/>
  <c r="AY223" i="1"/>
  <c r="AZ140" i="1"/>
  <c r="AY140" i="1"/>
  <c r="AW140" i="1"/>
  <c r="AX140" i="1"/>
  <c r="AV140" i="1"/>
  <c r="BA140" i="1" s="1"/>
  <c r="AZ102" i="1"/>
  <c r="AY102" i="1"/>
  <c r="AX102" i="1"/>
  <c r="AW102" i="1"/>
  <c r="AV102" i="1"/>
  <c r="BA102" i="1" s="1"/>
  <c r="AX169" i="1"/>
  <c r="AW169" i="1"/>
  <c r="AV169" i="1"/>
  <c r="BA169" i="1" s="1"/>
  <c r="AZ169" i="1"/>
  <c r="AY169" i="1"/>
  <c r="AY53" i="1"/>
  <c r="AX53" i="1"/>
  <c r="AW53" i="1"/>
  <c r="AZ53" i="1"/>
  <c r="AV53" i="1"/>
  <c r="BA53" i="1" s="1"/>
  <c r="AW51" i="1"/>
  <c r="AV51" i="1"/>
  <c r="BA51" i="1" s="1"/>
  <c r="AZ51" i="1"/>
  <c r="AX51" i="1"/>
  <c r="AY51" i="1"/>
  <c r="AZ133" i="1"/>
  <c r="AY133" i="1"/>
  <c r="AW133" i="1"/>
  <c r="AX133" i="1"/>
  <c r="AV133" i="1"/>
  <c r="BA133" i="1" s="1"/>
  <c r="AX237" i="1"/>
  <c r="AZ237" i="1"/>
  <c r="AY237" i="1"/>
  <c r="AW237" i="1"/>
  <c r="AV237" i="1"/>
  <c r="BA237" i="1" s="1"/>
  <c r="AZ54" i="1"/>
  <c r="AY54" i="1"/>
  <c r="AV54" i="1"/>
  <c r="BA54" i="1" s="1"/>
  <c r="AX54" i="1"/>
  <c r="AW54" i="1"/>
  <c r="AW11" i="1"/>
  <c r="AY11" i="1"/>
  <c r="AV11" i="1"/>
  <c r="BA11" i="1" s="1"/>
  <c r="AZ11" i="1"/>
  <c r="AX11" i="1"/>
  <c r="AZ18" i="1"/>
  <c r="AV18" i="1"/>
  <c r="BA18" i="1" s="1"/>
  <c r="AX18" i="1"/>
  <c r="AW18" i="1"/>
  <c r="AY18" i="1"/>
  <c r="AY65" i="1"/>
  <c r="AX65" i="1"/>
  <c r="AW65" i="1"/>
  <c r="AZ65" i="1"/>
  <c r="AV65" i="1"/>
  <c r="BA65" i="1" s="1"/>
  <c r="AZ122" i="1"/>
  <c r="AY122" i="1"/>
  <c r="AX122" i="1"/>
  <c r="AW122" i="1"/>
  <c r="AV122" i="1"/>
  <c r="BA122" i="1" s="1"/>
  <c r="AY137" i="1"/>
  <c r="AW137" i="1"/>
  <c r="AV137" i="1"/>
  <c r="BA137" i="1" s="1"/>
  <c r="AX137" i="1"/>
  <c r="AZ137" i="1"/>
  <c r="AX121" i="1"/>
  <c r="AV121" i="1"/>
  <c r="BA121" i="1" s="1"/>
  <c r="AY121" i="1"/>
  <c r="AW121" i="1"/>
  <c r="AZ121" i="1"/>
  <c r="AX261" i="1"/>
  <c r="AZ261" i="1"/>
  <c r="AY261" i="1"/>
  <c r="AW261" i="1"/>
  <c r="AV261" i="1"/>
  <c r="BA261" i="1" s="1"/>
  <c r="AX235" i="1"/>
  <c r="AZ235" i="1"/>
  <c r="AY235" i="1"/>
  <c r="AV235" i="1"/>
  <c r="BA235" i="1" s="1"/>
  <c r="AW235" i="1"/>
  <c r="AX199" i="1"/>
  <c r="AV199" i="1"/>
  <c r="BA199" i="1" s="1"/>
  <c r="AW199" i="1"/>
  <c r="AZ199" i="1"/>
  <c r="AY199" i="1"/>
  <c r="AX38" i="1"/>
  <c r="AZ38" i="1"/>
  <c r="AY38" i="1"/>
  <c r="AW38" i="1"/>
  <c r="AV38" i="1"/>
  <c r="BA38" i="1" s="1"/>
  <c r="AX8" i="1"/>
  <c r="AW8" i="1"/>
  <c r="AV8" i="1"/>
  <c r="BA8" i="1" s="1"/>
  <c r="AY8" i="1"/>
  <c r="AZ8" i="1"/>
  <c r="AV4" i="1"/>
  <c r="BA4" i="1" s="1"/>
  <c r="AX4" i="1"/>
  <c r="AW4" i="1"/>
  <c r="AZ4" i="1"/>
  <c r="AY4" i="1"/>
  <c r="AX283" i="1"/>
  <c r="AY283" i="1"/>
  <c r="AW283" i="1"/>
  <c r="AV283" i="1"/>
  <c r="BA283" i="1" s="1"/>
  <c r="AZ283" i="1"/>
  <c r="AZ62" i="1"/>
  <c r="AY62" i="1"/>
  <c r="AW62" i="1"/>
  <c r="AV62" i="1"/>
  <c r="BA62" i="1" s="1"/>
  <c r="AX62" i="1"/>
  <c r="AZ108" i="1"/>
  <c r="AY108" i="1"/>
  <c r="AX108" i="1"/>
  <c r="AV108" i="1"/>
  <c r="BA108" i="1" s="1"/>
  <c r="AW108" i="1"/>
  <c r="AY16" i="1"/>
  <c r="AZ16" i="1"/>
  <c r="AW16" i="1"/>
  <c r="AX16" i="1"/>
  <c r="AV16" i="1"/>
  <c r="BA16" i="1" s="1"/>
  <c r="AX73" i="1"/>
  <c r="AZ73" i="1"/>
  <c r="AY73" i="1"/>
  <c r="AW73" i="1"/>
  <c r="AV73" i="1"/>
  <c r="BA73" i="1" s="1"/>
  <c r="AZ26" i="1"/>
  <c r="AW26" i="1"/>
  <c r="AV26" i="1"/>
  <c r="BA26" i="1" s="1"/>
  <c r="AY26" i="1"/>
  <c r="AX26" i="1"/>
  <c r="AX227" i="1"/>
  <c r="AW227" i="1"/>
  <c r="AV227" i="1"/>
  <c r="BA227" i="1" s="1"/>
  <c r="AZ227" i="1"/>
  <c r="AY227" i="1"/>
  <c r="AZ296" i="1"/>
  <c r="AY296" i="1"/>
  <c r="AX296" i="1"/>
  <c r="AW296" i="1"/>
  <c r="AV296" i="1"/>
  <c r="BA296" i="1" s="1"/>
  <c r="AW174" i="1"/>
  <c r="AV174" i="1"/>
  <c r="BA174" i="1" s="1"/>
  <c r="AX174" i="1"/>
  <c r="AY174" i="1"/>
  <c r="AZ174" i="1"/>
  <c r="AV268" i="1"/>
  <c r="BA268" i="1" s="1"/>
  <c r="AW268" i="1"/>
  <c r="AY268" i="1"/>
  <c r="AX268" i="1"/>
  <c r="AZ268" i="1"/>
  <c r="AY317" i="1"/>
  <c r="AV317" i="1"/>
  <c r="BA317" i="1" s="1"/>
  <c r="AZ317" i="1"/>
  <c r="AX317" i="1"/>
  <c r="AW317" i="1"/>
  <c r="AY314" i="1"/>
  <c r="AX314" i="1"/>
  <c r="AW314" i="1"/>
  <c r="AV314" i="1"/>
  <c r="BA314" i="1" s="1"/>
  <c r="AZ314" i="1"/>
  <c r="AX278" i="1"/>
  <c r="AW278" i="1"/>
  <c r="AV278" i="1"/>
  <c r="BA278" i="1" s="1"/>
  <c r="AZ278" i="1"/>
  <c r="AY278" i="1"/>
  <c r="AZ145" i="1"/>
  <c r="AY145" i="1"/>
  <c r="AX145" i="1"/>
  <c r="AW145" i="1"/>
  <c r="AV145" i="1"/>
  <c r="BA145" i="1" s="1"/>
  <c r="AZ212" i="1"/>
  <c r="AY212" i="1"/>
  <c r="AV212" i="1"/>
  <c r="BA212" i="1" s="1"/>
  <c r="AX212" i="1"/>
  <c r="AW212" i="1"/>
  <c r="AZ92" i="1"/>
  <c r="AY92" i="1"/>
  <c r="AW92" i="1"/>
  <c r="AV92" i="1"/>
  <c r="BA92" i="1" s="1"/>
  <c r="AX92" i="1"/>
  <c r="AX249" i="1"/>
  <c r="AV249" i="1"/>
  <c r="BA249" i="1" s="1"/>
  <c r="AY249" i="1"/>
  <c r="AW249" i="1"/>
  <c r="AZ249" i="1"/>
  <c r="AW37" i="1"/>
  <c r="AZ37" i="1"/>
  <c r="AX37" i="1"/>
  <c r="AV37" i="1"/>
  <c r="BA37" i="1" s="1"/>
  <c r="AY37" i="1"/>
  <c r="AX297" i="1"/>
  <c r="AY297" i="1"/>
  <c r="AZ297" i="1"/>
  <c r="AW297" i="1"/>
  <c r="AV297" i="1"/>
  <c r="BA297" i="1" s="1"/>
  <c r="AW170" i="1"/>
  <c r="AV170" i="1"/>
  <c r="BA170" i="1" s="1"/>
  <c r="AZ170" i="1"/>
  <c r="AY170" i="1"/>
  <c r="AX170" i="1"/>
  <c r="AW166" i="1"/>
  <c r="AV166" i="1"/>
  <c r="BA166" i="1" s="1"/>
  <c r="AZ166" i="1"/>
  <c r="AY166" i="1"/>
  <c r="AX166" i="1"/>
  <c r="AX299" i="1"/>
  <c r="AW299" i="1"/>
  <c r="AV299" i="1"/>
  <c r="BA299" i="1" s="1"/>
  <c r="AZ299" i="1"/>
  <c r="AY299" i="1"/>
  <c r="AW23" i="1"/>
  <c r="AV23" i="1"/>
  <c r="BA23" i="1" s="1"/>
  <c r="AZ23" i="1"/>
  <c r="AY23" i="1"/>
  <c r="AX23" i="1"/>
  <c r="AY69" i="1"/>
  <c r="AX69" i="1"/>
  <c r="AZ69" i="1"/>
  <c r="AW69" i="1"/>
  <c r="AV69" i="1"/>
  <c r="BA69" i="1" s="1"/>
  <c r="AX107" i="1"/>
  <c r="AW107" i="1"/>
  <c r="AV107" i="1"/>
  <c r="BA107" i="1" s="1"/>
  <c r="AZ107" i="1"/>
  <c r="AY107" i="1"/>
  <c r="AX198" i="1"/>
  <c r="AW198" i="1"/>
  <c r="AZ198" i="1"/>
  <c r="AY198" i="1"/>
  <c r="AV198" i="1"/>
  <c r="BA198" i="1" s="1"/>
  <c r="AX271" i="1"/>
  <c r="AW271" i="1"/>
  <c r="AV271" i="1"/>
  <c r="BA271" i="1" s="1"/>
  <c r="AZ271" i="1"/>
  <c r="AY271" i="1"/>
  <c r="AX263" i="1"/>
  <c r="AW263" i="1"/>
  <c r="AV263" i="1"/>
  <c r="BA263" i="1" s="1"/>
  <c r="AZ263" i="1"/>
  <c r="AY263" i="1"/>
  <c r="AX267" i="1"/>
  <c r="AW267" i="1"/>
  <c r="AZ267" i="1"/>
  <c r="AY267" i="1"/>
  <c r="AV267" i="1"/>
  <c r="BA267" i="1" s="1"/>
  <c r="AW9" i="1"/>
  <c r="AX9" i="1"/>
  <c r="AV9" i="1"/>
  <c r="BA9" i="1" s="1"/>
  <c r="AZ9" i="1"/>
  <c r="AY9" i="1"/>
  <c r="AV256" i="1"/>
  <c r="BA256" i="1" s="1"/>
  <c r="AZ256" i="1"/>
  <c r="AY256" i="1"/>
  <c r="AX256" i="1"/>
  <c r="AW256" i="1"/>
  <c r="AV155" i="1"/>
  <c r="BA155" i="1" s="1"/>
  <c r="AW155" i="1"/>
  <c r="AY155" i="1"/>
  <c r="AX155" i="1"/>
  <c r="AZ155" i="1"/>
  <c r="AW85" i="1"/>
  <c r="AV85" i="1"/>
  <c r="BA85" i="1" s="1"/>
  <c r="AZ85" i="1"/>
  <c r="AY85" i="1"/>
  <c r="AX85" i="1"/>
  <c r="AX293" i="1"/>
  <c r="AZ293" i="1"/>
  <c r="AY293" i="1"/>
  <c r="AV293" i="1"/>
  <c r="BA293" i="1" s="1"/>
  <c r="AW293" i="1"/>
  <c r="AY320" i="1"/>
  <c r="AX320" i="1"/>
  <c r="AW320" i="1"/>
  <c r="AV320" i="1"/>
  <c r="BA320" i="1" s="1"/>
  <c r="AZ320" i="1"/>
  <c r="AY89" i="1"/>
  <c r="AX89" i="1"/>
  <c r="AW89" i="1"/>
  <c r="AZ89" i="1"/>
  <c r="AV89" i="1"/>
  <c r="BA89" i="1" s="1"/>
  <c r="AX305" i="1"/>
  <c r="AZ305" i="1"/>
  <c r="AW305" i="1"/>
  <c r="AY305" i="1"/>
  <c r="AV305" i="1"/>
  <c r="BA305" i="1" s="1"/>
  <c r="AW316" i="1"/>
  <c r="AZ316" i="1"/>
  <c r="AX316" i="1"/>
  <c r="AY316" i="1"/>
  <c r="AV316" i="1"/>
  <c r="BA316" i="1" s="1"/>
  <c r="AX281" i="1"/>
  <c r="AZ281" i="1"/>
  <c r="AY281" i="1"/>
  <c r="AW281" i="1"/>
  <c r="AV281" i="1"/>
  <c r="BA281" i="1" s="1"/>
  <c r="AZ55" i="1"/>
  <c r="AY55" i="1"/>
  <c r="AW55" i="1"/>
  <c r="AV55" i="1"/>
  <c r="BA55" i="1" s="1"/>
  <c r="AX55" i="1"/>
  <c r="AW180" i="1"/>
  <c r="AV180" i="1"/>
  <c r="BA180" i="1" s="1"/>
  <c r="AY180" i="1"/>
  <c r="AX180" i="1"/>
  <c r="AZ180" i="1"/>
  <c r="AX195" i="1"/>
  <c r="AV195" i="1"/>
  <c r="BA195" i="1" s="1"/>
  <c r="AW195" i="1"/>
  <c r="AZ195" i="1"/>
  <c r="AY195" i="1"/>
  <c r="AX291" i="1"/>
  <c r="AZ291" i="1"/>
  <c r="AY291" i="1"/>
  <c r="AW291" i="1"/>
  <c r="AV291" i="1"/>
  <c r="BA291" i="1" s="1"/>
  <c r="AV280" i="1"/>
  <c r="BA280" i="1" s="1"/>
  <c r="AZ280" i="1"/>
  <c r="AY280" i="1"/>
  <c r="AW280" i="1"/>
  <c r="AX280" i="1"/>
  <c r="AW21" i="1"/>
  <c r="AY21" i="1"/>
  <c r="AX21" i="1"/>
  <c r="AV21" i="1"/>
  <c r="BA21" i="1" s="1"/>
  <c r="AZ21" i="1"/>
  <c r="AV148" i="1"/>
  <c r="BA148" i="1" s="1"/>
  <c r="AY148" i="1"/>
  <c r="AX148" i="1"/>
  <c r="AW148" i="1"/>
  <c r="AZ148" i="1"/>
  <c r="AX250" i="1"/>
  <c r="AZ250" i="1"/>
  <c r="AV250" i="1"/>
  <c r="BA250" i="1" s="1"/>
  <c r="AY250" i="1"/>
  <c r="AW250" i="1"/>
  <c r="AX217" i="1"/>
  <c r="AZ217" i="1"/>
  <c r="AY217" i="1"/>
  <c r="AW217" i="1"/>
  <c r="AV217" i="1"/>
  <c r="BA217" i="1" s="1"/>
  <c r="AW13" i="1"/>
  <c r="AZ13" i="1"/>
  <c r="AV13" i="1"/>
  <c r="BA13" i="1" s="1"/>
  <c r="AY13" i="1"/>
  <c r="AX13" i="1"/>
  <c r="AZ78" i="1"/>
  <c r="AY78" i="1"/>
  <c r="AW78" i="1"/>
  <c r="AX78" i="1"/>
  <c r="AV78" i="1"/>
  <c r="BA78" i="1" s="1"/>
  <c r="AZ68" i="1"/>
  <c r="AY68" i="1"/>
  <c r="AX68" i="1"/>
  <c r="AW68" i="1"/>
  <c r="AV68" i="1"/>
  <c r="BA68" i="1" s="1"/>
  <c r="AX241" i="1"/>
  <c r="AZ241" i="1"/>
  <c r="AY241" i="1"/>
  <c r="AW241" i="1"/>
  <c r="AV241" i="1"/>
  <c r="BA241" i="1" s="1"/>
  <c r="AY24" i="1"/>
  <c r="AZ24" i="1"/>
  <c r="AX24" i="1"/>
  <c r="AW24" i="1"/>
  <c r="AV24" i="1"/>
  <c r="BA24" i="1" s="1"/>
  <c r="AW17" i="1"/>
  <c r="AV17" i="1"/>
  <c r="BA17" i="1" s="1"/>
  <c r="AZ17" i="1"/>
  <c r="AY17" i="1"/>
  <c r="AX17" i="1"/>
  <c r="AZ72" i="1"/>
  <c r="AY72" i="1"/>
  <c r="AX72" i="1"/>
  <c r="AW72" i="1"/>
  <c r="AV72" i="1"/>
  <c r="BA72" i="1" s="1"/>
  <c r="AZ125" i="1"/>
  <c r="AY125" i="1"/>
  <c r="AW125" i="1"/>
  <c r="AV125" i="1"/>
  <c r="BA125" i="1" s="1"/>
  <c r="AX125" i="1"/>
  <c r="AZ111" i="1"/>
  <c r="AX111" i="1"/>
  <c r="AW111" i="1"/>
  <c r="AV111" i="1"/>
  <c r="BA111" i="1" s="1"/>
  <c r="AY111" i="1"/>
  <c r="AW149" i="1"/>
  <c r="AV149" i="1"/>
  <c r="BA149" i="1" s="1"/>
  <c r="AY149" i="1"/>
  <c r="AX149" i="1"/>
  <c r="AZ149" i="1"/>
  <c r="AX247" i="1"/>
  <c r="AZ247" i="1"/>
  <c r="AY247" i="1"/>
  <c r="AW247" i="1"/>
  <c r="AV247" i="1"/>
  <c r="BA247" i="1" s="1"/>
  <c r="AZ128" i="1"/>
  <c r="AY128" i="1"/>
  <c r="AX128" i="1"/>
  <c r="AW128" i="1"/>
  <c r="AV128" i="1"/>
  <c r="BA128" i="1" s="1"/>
  <c r="AZ79" i="1"/>
  <c r="AY79" i="1"/>
  <c r="AW79" i="1"/>
  <c r="AV79" i="1"/>
  <c r="BA79" i="1" s="1"/>
  <c r="AX79" i="1"/>
  <c r="AY93" i="1"/>
  <c r="AX93" i="1"/>
  <c r="AW93" i="1"/>
  <c r="AV93" i="1"/>
  <c r="BA93" i="1" s="1"/>
  <c r="AZ93" i="1"/>
  <c r="AZ130" i="1"/>
  <c r="AY130" i="1"/>
  <c r="AX130" i="1"/>
  <c r="AW130" i="1"/>
  <c r="AV130" i="1"/>
  <c r="BA130" i="1" s="1"/>
  <c r="AY48" i="1"/>
  <c r="AX48" i="1"/>
  <c r="AZ48" i="1"/>
  <c r="AW48" i="1"/>
  <c r="AV48" i="1"/>
  <c r="BA48" i="1" s="1"/>
  <c r="AX202" i="1"/>
  <c r="AY202" i="1"/>
  <c r="AW202" i="1"/>
  <c r="AV202" i="1"/>
  <c r="BA202" i="1" s="1"/>
  <c r="AZ202" i="1"/>
  <c r="AV146" i="1"/>
  <c r="BA146" i="1" s="1"/>
  <c r="AX146" i="1"/>
  <c r="AW146" i="1"/>
  <c r="AY146" i="1"/>
  <c r="AZ146" i="1"/>
  <c r="AZ126" i="1"/>
  <c r="AY126" i="1"/>
  <c r="AX126" i="1"/>
  <c r="AW126" i="1"/>
  <c r="AV126" i="1"/>
  <c r="BA126" i="1" s="1"/>
  <c r="AV95" i="1"/>
  <c r="BA95" i="1" s="1"/>
  <c r="AY95" i="1"/>
  <c r="AX95" i="1"/>
  <c r="AW95" i="1"/>
  <c r="AZ95" i="1"/>
  <c r="AZ224" i="1"/>
  <c r="AY224" i="1"/>
  <c r="AV224" i="1"/>
  <c r="BA224" i="1" s="1"/>
  <c r="AW224" i="1"/>
  <c r="AX224" i="1"/>
  <c r="AY313" i="1"/>
  <c r="AV313" i="1"/>
  <c r="BA313" i="1" s="1"/>
  <c r="AX313" i="1"/>
  <c r="AW313" i="1"/>
  <c r="AZ313" i="1"/>
  <c r="AX275" i="1"/>
  <c r="AW275" i="1"/>
  <c r="AV275" i="1"/>
  <c r="BA275" i="1" s="1"/>
  <c r="AZ275" i="1"/>
  <c r="AY275" i="1"/>
  <c r="AW41" i="1"/>
  <c r="AV41" i="1"/>
  <c r="BA41" i="1" s="1"/>
  <c r="AX41" i="1"/>
  <c r="AZ41" i="1"/>
  <c r="AY41" i="1"/>
  <c r="AX238" i="1"/>
  <c r="AZ238" i="1"/>
  <c r="AY238" i="1"/>
  <c r="AV238" i="1"/>
  <c r="BA238" i="1" s="1"/>
  <c r="AW238" i="1"/>
  <c r="AX251" i="1"/>
  <c r="AW251" i="1"/>
  <c r="AV251" i="1"/>
  <c r="BA251" i="1" s="1"/>
  <c r="AZ251" i="1"/>
  <c r="AY251" i="1"/>
  <c r="AZ118" i="1"/>
  <c r="AY118" i="1"/>
  <c r="AX118" i="1"/>
  <c r="AW118" i="1"/>
  <c r="AV118" i="1"/>
  <c r="BA118" i="1" s="1"/>
  <c r="AV59" i="1"/>
  <c r="BA59" i="1" s="1"/>
  <c r="AY59" i="1"/>
  <c r="AX59" i="1"/>
  <c r="AW59" i="1"/>
  <c r="AZ59" i="1"/>
  <c r="AW5" i="1"/>
  <c r="AZ5" i="1"/>
  <c r="AY5" i="1"/>
  <c r="AX5" i="1"/>
  <c r="AV5" i="1"/>
  <c r="BA5" i="1" s="1"/>
  <c r="AX209" i="1"/>
  <c r="AZ209" i="1"/>
  <c r="AY209" i="1"/>
  <c r="AV209" i="1"/>
  <c r="BA209" i="1" s="1"/>
  <c r="AW209" i="1"/>
  <c r="AW47" i="1"/>
  <c r="AV47" i="1"/>
  <c r="BA47" i="1" s="1"/>
  <c r="AZ47" i="1"/>
  <c r="AY47" i="1"/>
  <c r="AX47" i="1"/>
  <c r="AY44" i="1"/>
  <c r="AX44" i="1"/>
  <c r="AZ44" i="1"/>
  <c r="AV44" i="1"/>
  <c r="BA44" i="1" s="1"/>
  <c r="AW44" i="1"/>
  <c r="AV167" i="1"/>
  <c r="BA167" i="1" s="1"/>
  <c r="AZ167" i="1"/>
  <c r="AY167" i="1"/>
  <c r="AX167" i="1"/>
  <c r="AW167" i="1"/>
  <c r="AW162" i="1"/>
  <c r="AV162" i="1"/>
  <c r="BA162" i="1" s="1"/>
  <c r="AX162" i="1"/>
  <c r="AZ162" i="1"/>
  <c r="AY162" i="1"/>
  <c r="AW43" i="1"/>
  <c r="AV43" i="1"/>
  <c r="BA43" i="1" s="1"/>
  <c r="AY43" i="1"/>
  <c r="AX43" i="1"/>
  <c r="AZ43" i="1"/>
  <c r="AV208" i="1"/>
  <c r="BA208" i="1" s="1"/>
  <c r="AY208" i="1"/>
  <c r="AX208" i="1"/>
  <c r="AZ208" i="1"/>
  <c r="AW208" i="1"/>
  <c r="AZ70" i="1"/>
  <c r="AY70" i="1"/>
  <c r="AW70" i="1"/>
  <c r="AV70" i="1"/>
  <c r="BA70" i="1" s="1"/>
  <c r="AX70" i="1"/>
  <c r="AY50" i="1"/>
  <c r="AX50" i="1"/>
  <c r="AW50" i="1"/>
  <c r="AV50" i="1"/>
  <c r="BA50" i="1" s="1"/>
  <c r="AZ50" i="1"/>
  <c r="AW30" i="1"/>
  <c r="AV30" i="1"/>
  <c r="BA30" i="1" s="1"/>
  <c r="AY30" i="1"/>
  <c r="AX30" i="1"/>
  <c r="AZ30" i="1"/>
  <c r="AX32" i="1"/>
  <c r="AW32" i="1"/>
  <c r="AV32" i="1"/>
  <c r="BA32" i="1" s="1"/>
  <c r="AY32" i="1"/>
  <c r="AZ32" i="1"/>
  <c r="AW175" i="1"/>
  <c r="AZ175" i="1"/>
  <c r="AY175" i="1"/>
  <c r="AX175" i="1"/>
  <c r="AV175" i="1"/>
  <c r="BA175" i="1" s="1"/>
  <c r="AZ134" i="1"/>
  <c r="AY134" i="1"/>
  <c r="AX134" i="1"/>
  <c r="AV134" i="1"/>
  <c r="BA134" i="1" s="1"/>
  <c r="AW134" i="1"/>
  <c r="AX189" i="1"/>
  <c r="AY189" i="1"/>
  <c r="AW189" i="1"/>
  <c r="AV189" i="1"/>
  <c r="BA189" i="1" s="1"/>
  <c r="AZ189" i="1"/>
  <c r="AV141" i="1"/>
  <c r="BA141" i="1" s="1"/>
  <c r="AZ141" i="1"/>
  <c r="AY141" i="1"/>
  <c r="AW141" i="1"/>
  <c r="AX141" i="1"/>
  <c r="AY81" i="1"/>
  <c r="AW81" i="1"/>
  <c r="AV81" i="1"/>
  <c r="BA81" i="1" s="1"/>
  <c r="AX81" i="1"/>
  <c r="AZ81" i="1"/>
  <c r="AZ163" i="1"/>
  <c r="AY163" i="1"/>
  <c r="AX163" i="1"/>
  <c r="AV163" i="1"/>
  <c r="BA163" i="1" s="1"/>
  <c r="AW163" i="1"/>
  <c r="AZ103" i="1"/>
  <c r="AX103" i="1"/>
  <c r="AW103" i="1"/>
  <c r="AV103" i="1"/>
  <c r="BA103" i="1" s="1"/>
  <c r="AY103" i="1"/>
  <c r="AX203" i="1"/>
  <c r="AW203" i="1"/>
  <c r="AV203" i="1"/>
  <c r="BA203" i="1" s="1"/>
  <c r="AZ203" i="1"/>
  <c r="AY203" i="1"/>
  <c r="AX181" i="1"/>
  <c r="AY181" i="1"/>
  <c r="AW181" i="1"/>
  <c r="AV181" i="1"/>
  <c r="BA181" i="1" s="1"/>
  <c r="AZ181" i="1"/>
  <c r="AZ310" i="1"/>
  <c r="AY310" i="1"/>
  <c r="AX310" i="1"/>
  <c r="AW310" i="1"/>
  <c r="AV310" i="1"/>
  <c r="BA310" i="1" s="1"/>
  <c r="AZ114" i="1"/>
  <c r="AY114" i="1"/>
  <c r="AX114" i="1"/>
  <c r="AW114" i="1"/>
  <c r="AV114" i="1"/>
  <c r="BA114" i="1" s="1"/>
  <c r="AY77" i="1"/>
  <c r="AX77" i="1"/>
  <c r="AW77" i="1"/>
  <c r="AZ77" i="1"/>
  <c r="AV77" i="1"/>
  <c r="BA77" i="1" s="1"/>
  <c r="AV34" i="1"/>
  <c r="BA34" i="1" s="1"/>
  <c r="AY34" i="1"/>
  <c r="AX34" i="1"/>
  <c r="AW34" i="1"/>
  <c r="AZ34" i="1"/>
  <c r="AZ188" i="1"/>
  <c r="AX188" i="1"/>
  <c r="AV188" i="1"/>
  <c r="BA188" i="1" s="1"/>
  <c r="AY188" i="1"/>
  <c r="AW188" i="1"/>
  <c r="AZ56" i="1"/>
  <c r="AY56" i="1"/>
  <c r="AW56" i="1"/>
  <c r="AV56" i="1"/>
  <c r="BA56" i="1" s="1"/>
  <c r="AX56" i="1"/>
  <c r="AZ80" i="1"/>
  <c r="AY80" i="1"/>
  <c r="AX80" i="1"/>
  <c r="AW80" i="1"/>
  <c r="AV80" i="1"/>
  <c r="BA80" i="1" s="1"/>
  <c r="AX234" i="1"/>
  <c r="AW234" i="1"/>
  <c r="AV234" i="1"/>
  <c r="BA234" i="1" s="1"/>
  <c r="AZ234" i="1"/>
  <c r="AY234" i="1"/>
  <c r="AX257" i="1"/>
  <c r="AZ257" i="1"/>
  <c r="AW257" i="1"/>
  <c r="AY257" i="1"/>
  <c r="AV257" i="1"/>
  <c r="BA257" i="1" s="1"/>
  <c r="AZ159" i="1"/>
  <c r="AY159" i="1"/>
  <c r="AX159" i="1"/>
  <c r="AV159" i="1"/>
  <c r="BA159" i="1" s="1"/>
  <c r="AW159" i="1"/>
  <c r="AZ138" i="1"/>
  <c r="AY138" i="1"/>
  <c r="AX138" i="1"/>
  <c r="AW138" i="1"/>
  <c r="AV138" i="1"/>
  <c r="BA138" i="1" s="1"/>
  <c r="AZ286" i="1"/>
  <c r="AY286" i="1"/>
  <c r="AX286" i="1"/>
  <c r="AV286" i="1"/>
  <c r="BA286" i="1" s="1"/>
  <c r="AW286" i="1"/>
  <c r="AX242" i="1"/>
  <c r="AW242" i="1"/>
  <c r="AV242" i="1"/>
  <c r="BA242" i="1" s="1"/>
  <c r="AZ242" i="1"/>
  <c r="AY242" i="1"/>
  <c r="AZ264" i="1"/>
  <c r="AY264" i="1"/>
  <c r="AX264" i="1"/>
  <c r="AW264" i="1"/>
  <c r="AV264" i="1"/>
  <c r="BA264" i="1" s="1"/>
  <c r="AZ74" i="1"/>
  <c r="AY74" i="1"/>
  <c r="AW74" i="1"/>
  <c r="AX74" i="1"/>
  <c r="AV74" i="1"/>
  <c r="BA74" i="1" s="1"/>
  <c r="AW27" i="1"/>
  <c r="AY27" i="1"/>
  <c r="AZ27" i="1"/>
  <c r="AX27" i="1"/>
  <c r="AV27" i="1"/>
  <c r="BA27" i="1" s="1"/>
  <c r="AX191" i="1"/>
  <c r="AW191" i="1"/>
  <c r="AV191" i="1"/>
  <c r="BA191" i="1" s="1"/>
  <c r="AY191" i="1"/>
  <c r="AZ191" i="1"/>
  <c r="AV152" i="1"/>
  <c r="BA152" i="1" s="1"/>
  <c r="AZ152" i="1"/>
  <c r="AY152" i="1"/>
  <c r="AW152" i="1"/>
  <c r="AX152" i="1"/>
  <c r="AZ276" i="1"/>
  <c r="AY276" i="1"/>
  <c r="AX276" i="1"/>
  <c r="AW276" i="1"/>
  <c r="AV276" i="1"/>
  <c r="BA276" i="1" s="1"/>
  <c r="AX289" i="1"/>
  <c r="AZ289" i="1"/>
  <c r="AY289" i="1"/>
  <c r="AW289" i="1"/>
  <c r="AV289" i="1"/>
  <c r="BA289" i="1" s="1"/>
  <c r="AW31" i="1"/>
  <c r="AV31" i="1"/>
  <c r="BA31" i="1" s="1"/>
  <c r="AY31" i="1"/>
  <c r="AZ31" i="1"/>
  <c r="AX31" i="1"/>
  <c r="AZ308" i="1"/>
  <c r="AY308" i="1"/>
  <c r="AX308" i="1"/>
  <c r="AW308" i="1"/>
  <c r="AV308" i="1"/>
  <c r="BA308" i="1" s="1"/>
  <c r="AW35" i="1"/>
  <c r="AY35" i="1"/>
  <c r="AV35" i="1"/>
  <c r="BA35" i="1" s="1"/>
  <c r="AZ35" i="1"/>
  <c r="AX35" i="1"/>
  <c r="AW158" i="1"/>
  <c r="AV158" i="1"/>
  <c r="BA158" i="1" s="1"/>
  <c r="AX158" i="1"/>
  <c r="AY158" i="1"/>
  <c r="AZ158" i="1"/>
  <c r="AX207" i="1"/>
  <c r="AW207" i="1"/>
  <c r="AV207" i="1"/>
  <c r="BA207" i="1" s="1"/>
  <c r="AY207" i="1"/>
  <c r="AZ207" i="1"/>
  <c r="AW20" i="1"/>
  <c r="AX20" i="1"/>
  <c r="AZ20" i="1"/>
  <c r="AY20" i="1"/>
  <c r="AV20" i="1"/>
  <c r="BA20" i="1" s="1"/>
  <c r="AY165" i="1"/>
  <c r="AV165" i="1"/>
  <c r="BA165" i="1" s="1"/>
  <c r="AZ165" i="1"/>
  <c r="AX165" i="1"/>
  <c r="AW165" i="1"/>
  <c r="AW172" i="1"/>
  <c r="AV172" i="1"/>
  <c r="BA172" i="1" s="1"/>
  <c r="AX172" i="1"/>
  <c r="AZ172" i="1"/>
  <c r="AY172" i="1"/>
  <c r="AZ117" i="1"/>
  <c r="AY117" i="1"/>
  <c r="AW117" i="1"/>
  <c r="AV117" i="1"/>
  <c r="BA117" i="1" s="1"/>
  <c r="AX117" i="1"/>
  <c r="AX301" i="1"/>
  <c r="AZ301" i="1"/>
  <c r="AY301" i="1"/>
  <c r="AW301" i="1"/>
  <c r="AV301" i="1"/>
  <c r="BA301" i="1" s="1"/>
  <c r="AZ204" i="1"/>
  <c r="AV204" i="1"/>
  <c r="BA204" i="1" s="1"/>
  <c r="AX204" i="1"/>
  <c r="AW204" i="1"/>
  <c r="AY204" i="1"/>
  <c r="AX219" i="1"/>
  <c r="AW219" i="1"/>
  <c r="AZ219" i="1"/>
  <c r="AY219" i="1"/>
  <c r="AV219" i="1"/>
  <c r="BA219" i="1" s="1"/>
  <c r="AX246" i="1"/>
  <c r="AW246" i="1"/>
  <c r="AZ246" i="1"/>
  <c r="AV246" i="1"/>
  <c r="BA246" i="1" s="1"/>
  <c r="AY246" i="1"/>
  <c r="AX177" i="1"/>
  <c r="AW177" i="1"/>
  <c r="AV177" i="1"/>
  <c r="BA177" i="1" s="1"/>
  <c r="AY177" i="1"/>
  <c r="AZ177" i="1"/>
  <c r="AY184" i="1"/>
  <c r="AX184" i="1"/>
  <c r="AV184" i="1"/>
  <c r="BA184" i="1" s="1"/>
  <c r="AW184" i="1"/>
  <c r="AZ184" i="1"/>
  <c r="AZ98" i="1"/>
  <c r="AY98" i="1"/>
  <c r="AX98" i="1"/>
  <c r="AW98" i="1"/>
  <c r="AV98" i="1"/>
  <c r="BA98" i="1" s="1"/>
  <c r="AX243" i="1"/>
  <c r="AW243" i="1"/>
  <c r="AY243" i="1"/>
  <c r="AV243" i="1"/>
  <c r="BA243" i="1" s="1"/>
  <c r="AZ243" i="1"/>
  <c r="AZ272" i="1"/>
  <c r="AY272" i="1"/>
  <c r="AW272" i="1"/>
  <c r="AV272" i="1"/>
  <c r="BA272" i="1" s="1"/>
  <c r="AX272" i="1"/>
  <c r="AW178" i="1"/>
  <c r="AV178" i="1"/>
  <c r="BA178" i="1" s="1"/>
  <c r="AZ178" i="1"/>
  <c r="AX178" i="1"/>
  <c r="AY178" i="1"/>
  <c r="AX231" i="1"/>
  <c r="AW231" i="1"/>
  <c r="AZ231" i="1"/>
  <c r="AY231" i="1"/>
  <c r="AV231" i="1"/>
  <c r="BA231" i="1" s="1"/>
  <c r="AO53" i="1"/>
  <c r="AT53" i="1" s="1"/>
  <c r="AR53" i="1"/>
  <c r="AS53" i="1"/>
  <c r="AP53" i="1"/>
  <c r="AQ53" i="1"/>
  <c r="AS92" i="1"/>
  <c r="AP92" i="1"/>
  <c r="AO92" i="1"/>
  <c r="AT92" i="1" s="1"/>
  <c r="AR92" i="1"/>
  <c r="AQ92" i="1"/>
  <c r="AS237" i="1"/>
  <c r="AO237" i="1"/>
  <c r="AT237" i="1" s="1"/>
  <c r="AQ237" i="1"/>
  <c r="AP237" i="1"/>
  <c r="AR237" i="1"/>
  <c r="AO11" i="1"/>
  <c r="AT11" i="1" s="1"/>
  <c r="AR11" i="1"/>
  <c r="AS11" i="1"/>
  <c r="AP11" i="1"/>
  <c r="AQ11" i="1"/>
  <c r="AO65" i="1"/>
  <c r="AT65" i="1" s="1"/>
  <c r="AR65" i="1"/>
  <c r="AS65" i="1"/>
  <c r="AP65" i="1"/>
  <c r="AQ65" i="1"/>
  <c r="AO137" i="1"/>
  <c r="AT137" i="1" s="1"/>
  <c r="AR137" i="1"/>
  <c r="AP137" i="1"/>
  <c r="AQ137" i="1"/>
  <c r="AS137" i="1"/>
  <c r="AS16" i="1"/>
  <c r="AQ16" i="1"/>
  <c r="AO16" i="1"/>
  <c r="AT16" i="1" s="1"/>
  <c r="AP16" i="1"/>
  <c r="AR16" i="1"/>
  <c r="AO250" i="1"/>
  <c r="AT250" i="1" s="1"/>
  <c r="AP250" i="1"/>
  <c r="AS250" i="1"/>
  <c r="AR250" i="1"/>
  <c r="AQ250" i="1"/>
  <c r="AO133" i="1"/>
  <c r="AT133" i="1" s="1"/>
  <c r="AR133" i="1"/>
  <c r="AQ133" i="1"/>
  <c r="AS133" i="1"/>
  <c r="AP133" i="1"/>
  <c r="AO121" i="1"/>
  <c r="AT121" i="1" s="1"/>
  <c r="AQ121" i="1"/>
  <c r="AP121" i="1"/>
  <c r="AR121" i="1"/>
  <c r="AS121" i="1"/>
  <c r="AO146" i="1"/>
  <c r="AT146" i="1" s="1"/>
  <c r="AP146" i="1"/>
  <c r="AQ146" i="1"/>
  <c r="AS146" i="1"/>
  <c r="AR146" i="1"/>
  <c r="AO95" i="1"/>
  <c r="AT95" i="1" s="1"/>
  <c r="AS95" i="1"/>
  <c r="AQ95" i="1"/>
  <c r="AP95" i="1"/>
  <c r="AR95" i="1"/>
  <c r="AS8" i="1"/>
  <c r="AO8" i="1"/>
  <c r="AT8" i="1" s="1"/>
  <c r="AR8" i="1"/>
  <c r="AQ8" i="1"/>
  <c r="AP8" i="1"/>
  <c r="AR4" i="1"/>
  <c r="AP4" i="1"/>
  <c r="AO4" i="1"/>
  <c r="AT4" i="1" s="1"/>
  <c r="AS4" i="1"/>
  <c r="AQ4" i="1"/>
  <c r="AP283" i="1"/>
  <c r="AR283" i="1"/>
  <c r="AO283" i="1"/>
  <c r="AT283" i="1" s="1"/>
  <c r="AQ283" i="1"/>
  <c r="AS283" i="1"/>
  <c r="AS108" i="1"/>
  <c r="AQ108" i="1"/>
  <c r="AO108" i="1"/>
  <c r="AT108" i="1" s="1"/>
  <c r="AP108" i="1"/>
  <c r="AR108" i="1"/>
  <c r="AO73" i="1"/>
  <c r="AT73" i="1" s="1"/>
  <c r="AR73" i="1"/>
  <c r="AS73" i="1"/>
  <c r="AP73" i="1"/>
  <c r="AQ73" i="1"/>
  <c r="AS26" i="1"/>
  <c r="AQ26" i="1"/>
  <c r="AO26" i="1"/>
  <c r="AT26" i="1" s="1"/>
  <c r="AP26" i="1"/>
  <c r="AR26" i="1"/>
  <c r="AS227" i="1"/>
  <c r="AQ227" i="1"/>
  <c r="AR227" i="1"/>
  <c r="AP227" i="1"/>
  <c r="AO227" i="1"/>
  <c r="AT227" i="1" s="1"/>
  <c r="AO296" i="1"/>
  <c r="AT296" i="1" s="1"/>
  <c r="AR296" i="1"/>
  <c r="AQ296" i="1"/>
  <c r="AS296" i="1"/>
  <c r="AP296" i="1"/>
  <c r="AR134" i="1"/>
  <c r="AQ134" i="1"/>
  <c r="AS134" i="1"/>
  <c r="AO134" i="1"/>
  <c r="AT134" i="1" s="1"/>
  <c r="AP134" i="1"/>
  <c r="AS189" i="1"/>
  <c r="AR189" i="1"/>
  <c r="AQ189" i="1"/>
  <c r="AP189" i="1"/>
  <c r="AO189" i="1"/>
  <c r="AT189" i="1" s="1"/>
  <c r="AO141" i="1"/>
  <c r="AT141" i="1" s="1"/>
  <c r="AP141" i="1"/>
  <c r="AS141" i="1"/>
  <c r="AR141" i="1"/>
  <c r="AQ141" i="1"/>
  <c r="AO81" i="1"/>
  <c r="AT81" i="1" s="1"/>
  <c r="AR81" i="1"/>
  <c r="AQ81" i="1"/>
  <c r="AS81" i="1"/>
  <c r="AP81" i="1"/>
  <c r="AO170" i="1"/>
  <c r="AT170" i="1" s="1"/>
  <c r="AQ170" i="1"/>
  <c r="AS170" i="1"/>
  <c r="AR170" i="1"/>
  <c r="AP170" i="1"/>
  <c r="AR198" i="1"/>
  <c r="AP198" i="1"/>
  <c r="AO198" i="1"/>
  <c r="AT198" i="1" s="1"/>
  <c r="AQ198" i="1"/>
  <c r="AS198" i="1"/>
  <c r="AO243" i="1"/>
  <c r="AT243" i="1" s="1"/>
  <c r="AQ243" i="1"/>
  <c r="AS243" i="1"/>
  <c r="AP243" i="1"/>
  <c r="AR243" i="1"/>
  <c r="AO158" i="1"/>
  <c r="AT158" i="1" s="1"/>
  <c r="AQ158" i="1"/>
  <c r="AR158" i="1"/>
  <c r="AP158" i="1"/>
  <c r="AS158" i="1"/>
  <c r="AS140" i="1"/>
  <c r="AO140" i="1"/>
  <c r="AT140" i="1" s="1"/>
  <c r="AQ140" i="1"/>
  <c r="AR140" i="1"/>
  <c r="AP140" i="1"/>
  <c r="AO165" i="1"/>
  <c r="AT165" i="1" s="1"/>
  <c r="AS165" i="1"/>
  <c r="AP165" i="1"/>
  <c r="AR165" i="1"/>
  <c r="AQ165" i="1"/>
  <c r="AR235" i="1"/>
  <c r="AS235" i="1"/>
  <c r="AO235" i="1"/>
  <c r="AT235" i="1" s="1"/>
  <c r="AQ235" i="1"/>
  <c r="AP235" i="1"/>
  <c r="AO280" i="1"/>
  <c r="AT280" i="1" s="1"/>
  <c r="AS280" i="1"/>
  <c r="AQ280" i="1"/>
  <c r="AP280" i="1"/>
  <c r="AR280" i="1"/>
  <c r="AO21" i="1"/>
  <c r="AT21" i="1" s="1"/>
  <c r="AR21" i="1"/>
  <c r="AQ21" i="1"/>
  <c r="AS21" i="1"/>
  <c r="AP21" i="1"/>
  <c r="AO148" i="1"/>
  <c r="AT148" i="1" s="1"/>
  <c r="AQ148" i="1"/>
  <c r="AS148" i="1"/>
  <c r="AR148" i="1"/>
  <c r="AP148" i="1"/>
  <c r="AQ217" i="1"/>
  <c r="AS217" i="1"/>
  <c r="AR217" i="1"/>
  <c r="AP217" i="1"/>
  <c r="AO217" i="1"/>
  <c r="AT217" i="1" s="1"/>
  <c r="AO13" i="1"/>
  <c r="AT13" i="1" s="1"/>
  <c r="AQ13" i="1"/>
  <c r="AS13" i="1"/>
  <c r="AR13" i="1"/>
  <c r="AP13" i="1"/>
  <c r="AQ78" i="1"/>
  <c r="AR78" i="1"/>
  <c r="AS78" i="1"/>
  <c r="AO78" i="1"/>
  <c r="AT78" i="1" s="1"/>
  <c r="AP78" i="1"/>
  <c r="AS68" i="1"/>
  <c r="AP68" i="1"/>
  <c r="AR68" i="1"/>
  <c r="AQ68" i="1"/>
  <c r="AO68" i="1"/>
  <c r="AT68" i="1" s="1"/>
  <c r="AP241" i="1"/>
  <c r="AR241" i="1"/>
  <c r="AQ241" i="1"/>
  <c r="AO241" i="1"/>
  <c r="AT241" i="1" s="1"/>
  <c r="AS241" i="1"/>
  <c r="AS24" i="1"/>
  <c r="AP24" i="1"/>
  <c r="AQ24" i="1"/>
  <c r="AO24" i="1"/>
  <c r="AT24" i="1" s="1"/>
  <c r="AR24" i="1"/>
  <c r="AO17" i="1"/>
  <c r="AT17" i="1" s="1"/>
  <c r="AP17" i="1"/>
  <c r="AR17" i="1"/>
  <c r="AQ17" i="1"/>
  <c r="AS17" i="1"/>
  <c r="AO72" i="1"/>
  <c r="AT72" i="1" s="1"/>
  <c r="AS72" i="1"/>
  <c r="AR72" i="1"/>
  <c r="AQ72" i="1"/>
  <c r="AP72" i="1"/>
  <c r="AO125" i="1"/>
  <c r="AT125" i="1" s="1"/>
  <c r="AP125" i="1"/>
  <c r="AS125" i="1"/>
  <c r="AR125" i="1"/>
  <c r="AQ125" i="1"/>
  <c r="AO111" i="1"/>
  <c r="AT111" i="1" s="1"/>
  <c r="AR111" i="1"/>
  <c r="AQ111" i="1"/>
  <c r="AP111" i="1"/>
  <c r="AS111" i="1"/>
  <c r="AO174" i="1"/>
  <c r="AT174" i="1" s="1"/>
  <c r="AR174" i="1"/>
  <c r="AP174" i="1"/>
  <c r="AS174" i="1"/>
  <c r="AQ174" i="1"/>
  <c r="AO268" i="1"/>
  <c r="AT268" i="1" s="1"/>
  <c r="AP268" i="1"/>
  <c r="AR268" i="1"/>
  <c r="AS268" i="1"/>
  <c r="AQ268" i="1"/>
  <c r="AO317" i="1"/>
  <c r="AT317" i="1" s="1"/>
  <c r="AS317" i="1"/>
  <c r="AQ317" i="1"/>
  <c r="AP317" i="1"/>
  <c r="AR317" i="1"/>
  <c r="AQ314" i="1"/>
  <c r="AO314" i="1"/>
  <c r="AT314" i="1" s="1"/>
  <c r="AR314" i="1"/>
  <c r="AP314" i="1"/>
  <c r="AS314" i="1"/>
  <c r="AO47" i="1"/>
  <c r="AT47" i="1" s="1"/>
  <c r="AR47" i="1"/>
  <c r="AS47" i="1"/>
  <c r="AQ47" i="1"/>
  <c r="AP47" i="1"/>
  <c r="AO172" i="1"/>
  <c r="AT172" i="1" s="1"/>
  <c r="AS172" i="1"/>
  <c r="AR172" i="1"/>
  <c r="AQ172" i="1"/>
  <c r="AP172" i="1"/>
  <c r="AS114" i="1"/>
  <c r="AO114" i="1"/>
  <c r="AT114" i="1" s="1"/>
  <c r="AP114" i="1"/>
  <c r="AQ114" i="1"/>
  <c r="AR114" i="1"/>
  <c r="AP44" i="1"/>
  <c r="AS44" i="1"/>
  <c r="AO44" i="1"/>
  <c r="AT44" i="1" s="1"/>
  <c r="AR44" i="1"/>
  <c r="AQ44" i="1"/>
  <c r="AO77" i="1"/>
  <c r="AT77" i="1" s="1"/>
  <c r="AQ77" i="1"/>
  <c r="AS77" i="1"/>
  <c r="AR77" i="1"/>
  <c r="AP77" i="1"/>
  <c r="AS167" i="1"/>
  <c r="AQ167" i="1"/>
  <c r="AP167" i="1"/>
  <c r="AR167" i="1"/>
  <c r="AO167" i="1"/>
  <c r="AT167" i="1" s="1"/>
  <c r="AO117" i="1"/>
  <c r="AT117" i="1" s="1"/>
  <c r="AS117" i="1"/>
  <c r="AR117" i="1"/>
  <c r="AQ117" i="1"/>
  <c r="AP117" i="1"/>
  <c r="AO162" i="1"/>
  <c r="AT162" i="1" s="1"/>
  <c r="AS162" i="1"/>
  <c r="AR162" i="1"/>
  <c r="AQ162" i="1"/>
  <c r="AP162" i="1"/>
  <c r="AS301" i="1"/>
  <c r="AQ301" i="1"/>
  <c r="AP301" i="1"/>
  <c r="AR301" i="1"/>
  <c r="AO301" i="1"/>
  <c r="AT301" i="1" s="1"/>
  <c r="AQ48" i="1"/>
  <c r="AO48" i="1"/>
  <c r="AT48" i="1" s="1"/>
  <c r="AS48" i="1"/>
  <c r="AR48" i="1"/>
  <c r="AP48" i="1"/>
  <c r="AO202" i="1"/>
  <c r="AT202" i="1" s="1"/>
  <c r="AS202" i="1"/>
  <c r="AR202" i="1"/>
  <c r="AQ202" i="1"/>
  <c r="AP202" i="1"/>
  <c r="AO9" i="1"/>
  <c r="AT9" i="1" s="1"/>
  <c r="AR9" i="1"/>
  <c r="AP9" i="1"/>
  <c r="AS9" i="1"/>
  <c r="AQ9" i="1"/>
  <c r="AO256" i="1"/>
  <c r="AT256" i="1" s="1"/>
  <c r="AS256" i="1"/>
  <c r="AR256" i="1"/>
  <c r="AQ256" i="1"/>
  <c r="AP256" i="1"/>
  <c r="AS155" i="1"/>
  <c r="AR155" i="1"/>
  <c r="AO155" i="1"/>
  <c r="AT155" i="1" s="1"/>
  <c r="AQ155" i="1"/>
  <c r="AP155" i="1"/>
  <c r="AO85" i="1"/>
  <c r="AT85" i="1" s="1"/>
  <c r="AS85" i="1"/>
  <c r="AR85" i="1"/>
  <c r="AQ85" i="1"/>
  <c r="AP85" i="1"/>
  <c r="AP293" i="1"/>
  <c r="AQ293" i="1"/>
  <c r="AO293" i="1"/>
  <c r="AT293" i="1" s="1"/>
  <c r="AS293" i="1"/>
  <c r="AR293" i="1"/>
  <c r="AR320" i="1"/>
  <c r="AP320" i="1"/>
  <c r="AO320" i="1"/>
  <c r="AT320" i="1" s="1"/>
  <c r="AQ320" i="1"/>
  <c r="AS320" i="1"/>
  <c r="AO89" i="1"/>
  <c r="AT89" i="1" s="1"/>
  <c r="AS89" i="1"/>
  <c r="AP89" i="1"/>
  <c r="AR89" i="1"/>
  <c r="AQ89" i="1"/>
  <c r="AS305" i="1"/>
  <c r="AP305" i="1"/>
  <c r="AR305" i="1"/>
  <c r="AQ305" i="1"/>
  <c r="AO305" i="1"/>
  <c r="AT305" i="1" s="1"/>
  <c r="AS316" i="1"/>
  <c r="AP316" i="1"/>
  <c r="AQ316" i="1"/>
  <c r="AO316" i="1"/>
  <c r="AT316" i="1" s="1"/>
  <c r="AR316" i="1"/>
  <c r="AO51" i="1"/>
  <c r="AT51" i="1" s="1"/>
  <c r="AP51" i="1"/>
  <c r="AQ51" i="1"/>
  <c r="AR51" i="1"/>
  <c r="AS51" i="1"/>
  <c r="AQ54" i="1"/>
  <c r="AR54" i="1"/>
  <c r="AS54" i="1"/>
  <c r="AO54" i="1"/>
  <c r="AT54" i="1" s="1"/>
  <c r="AP54" i="1"/>
  <c r="AO122" i="1"/>
  <c r="AT122" i="1" s="1"/>
  <c r="AQ122" i="1"/>
  <c r="AR122" i="1"/>
  <c r="AP122" i="1"/>
  <c r="AS122" i="1"/>
  <c r="AR126" i="1"/>
  <c r="AQ126" i="1"/>
  <c r="AP126" i="1"/>
  <c r="AO126" i="1"/>
  <c r="AT126" i="1" s="1"/>
  <c r="AS126" i="1"/>
  <c r="AR249" i="1"/>
  <c r="AS249" i="1"/>
  <c r="AP249" i="1"/>
  <c r="AQ249" i="1"/>
  <c r="AO249" i="1"/>
  <c r="AT249" i="1" s="1"/>
  <c r="AS299" i="1"/>
  <c r="AO299" i="1"/>
  <c r="AT299" i="1" s="1"/>
  <c r="AR299" i="1"/>
  <c r="AQ299" i="1"/>
  <c r="AP299" i="1"/>
  <c r="AO69" i="1"/>
  <c r="AT69" i="1" s="1"/>
  <c r="AP69" i="1"/>
  <c r="AS69" i="1"/>
  <c r="AR69" i="1"/>
  <c r="AQ69" i="1"/>
  <c r="AO107" i="1"/>
  <c r="AT107" i="1" s="1"/>
  <c r="AQ107" i="1"/>
  <c r="AP107" i="1"/>
  <c r="AS107" i="1"/>
  <c r="AR107" i="1"/>
  <c r="AQ271" i="1"/>
  <c r="AO271" i="1"/>
  <c r="AT271" i="1" s="1"/>
  <c r="AS271" i="1"/>
  <c r="AR271" i="1"/>
  <c r="AP271" i="1"/>
  <c r="AO267" i="1"/>
  <c r="AT267" i="1" s="1"/>
  <c r="AQ267" i="1"/>
  <c r="AR267" i="1"/>
  <c r="AP267" i="1"/>
  <c r="AS267" i="1"/>
  <c r="AS138" i="1"/>
  <c r="AQ138" i="1"/>
  <c r="AP138" i="1"/>
  <c r="AR138" i="1"/>
  <c r="AO138" i="1"/>
  <c r="AT138" i="1" s="1"/>
  <c r="AO74" i="1"/>
  <c r="AT74" i="1" s="1"/>
  <c r="AS74" i="1"/>
  <c r="AP74" i="1"/>
  <c r="AQ74" i="1"/>
  <c r="AR74" i="1"/>
  <c r="AO27" i="1"/>
  <c r="AT27" i="1" s="1"/>
  <c r="AQ27" i="1"/>
  <c r="AR27" i="1"/>
  <c r="AS27" i="1"/>
  <c r="AP27" i="1"/>
  <c r="AO272" i="1"/>
  <c r="AT272" i="1" s="1"/>
  <c r="AR272" i="1"/>
  <c r="AQ272" i="1"/>
  <c r="AP272" i="1"/>
  <c r="AS272" i="1"/>
  <c r="AR231" i="1"/>
  <c r="AQ231" i="1"/>
  <c r="AP231" i="1"/>
  <c r="AO231" i="1"/>
  <c r="AT231" i="1" s="1"/>
  <c r="AS231" i="1"/>
  <c r="AS275" i="1"/>
  <c r="AQ275" i="1"/>
  <c r="AO275" i="1"/>
  <c r="AT275" i="1" s="1"/>
  <c r="AR275" i="1"/>
  <c r="AP275" i="1"/>
  <c r="AO55" i="1"/>
  <c r="AT55" i="1" s="1"/>
  <c r="AP55" i="1"/>
  <c r="AR55" i="1"/>
  <c r="AS55" i="1"/>
  <c r="AQ55" i="1"/>
  <c r="AQ223" i="1"/>
  <c r="AO223" i="1"/>
  <c r="AT223" i="1" s="1"/>
  <c r="AS223" i="1"/>
  <c r="AR223" i="1"/>
  <c r="AP223" i="1"/>
  <c r="AO252" i="1"/>
  <c r="AT252" i="1" s="1"/>
  <c r="AS252" i="1"/>
  <c r="AR252" i="1"/>
  <c r="AQ252" i="1"/>
  <c r="AP252" i="1"/>
  <c r="AO288" i="1"/>
  <c r="AT288" i="1" s="1"/>
  <c r="AR288" i="1"/>
  <c r="AS288" i="1"/>
  <c r="AP288" i="1"/>
  <c r="AQ288" i="1"/>
  <c r="AO304" i="1"/>
  <c r="AT304" i="1" s="1"/>
  <c r="AP304" i="1"/>
  <c r="AS304" i="1"/>
  <c r="AR304" i="1"/>
  <c r="AQ304" i="1"/>
  <c r="AO35" i="1"/>
  <c r="AT35" i="1" s="1"/>
  <c r="AQ35" i="1"/>
  <c r="AR35" i="1"/>
  <c r="AS35" i="1"/>
  <c r="AP35" i="1"/>
  <c r="AS207" i="1"/>
  <c r="AO207" i="1"/>
  <c r="AT207" i="1" s="1"/>
  <c r="AR207" i="1"/>
  <c r="AQ207" i="1"/>
  <c r="AP207" i="1"/>
  <c r="AS58" i="1"/>
  <c r="AP58" i="1"/>
  <c r="AR58" i="1"/>
  <c r="AQ58" i="1"/>
  <c r="AO58" i="1"/>
  <c r="AT58" i="1" s="1"/>
  <c r="AS251" i="1"/>
  <c r="AQ251" i="1"/>
  <c r="AO251" i="1"/>
  <c r="AT251" i="1" s="1"/>
  <c r="AR251" i="1"/>
  <c r="AP251" i="1"/>
  <c r="AR118" i="1"/>
  <c r="AP118" i="1"/>
  <c r="AS118" i="1"/>
  <c r="AO118" i="1"/>
  <c r="AT118" i="1" s="1"/>
  <c r="AQ118" i="1"/>
  <c r="AO59" i="1"/>
  <c r="AT59" i="1" s="1"/>
  <c r="AP59" i="1"/>
  <c r="AR59" i="1"/>
  <c r="AS59" i="1"/>
  <c r="AQ59" i="1"/>
  <c r="AO43" i="1"/>
  <c r="AT43" i="1" s="1"/>
  <c r="AS43" i="1"/>
  <c r="AQ43" i="1"/>
  <c r="AP43" i="1"/>
  <c r="AR43" i="1"/>
  <c r="AO208" i="1"/>
  <c r="AT208" i="1" s="1"/>
  <c r="AS208" i="1"/>
  <c r="AR208" i="1"/>
  <c r="AQ208" i="1"/>
  <c r="AP208" i="1"/>
  <c r="AS70" i="1"/>
  <c r="AR70" i="1"/>
  <c r="AQ70" i="1"/>
  <c r="AO70" i="1"/>
  <c r="AT70" i="1" s="1"/>
  <c r="AP70" i="1"/>
  <c r="AS32" i="1"/>
  <c r="AO32" i="1"/>
  <c r="AT32" i="1" s="1"/>
  <c r="AR32" i="1"/>
  <c r="AQ32" i="1"/>
  <c r="AP32" i="1"/>
  <c r="AS175" i="1"/>
  <c r="AQ175" i="1"/>
  <c r="AP175" i="1"/>
  <c r="AR175" i="1"/>
  <c r="AO175" i="1"/>
  <c r="AT175" i="1" s="1"/>
  <c r="AO152" i="1"/>
  <c r="AT152" i="1" s="1"/>
  <c r="AR152" i="1"/>
  <c r="AP152" i="1"/>
  <c r="AS152" i="1"/>
  <c r="AQ152" i="1"/>
  <c r="AO276" i="1"/>
  <c r="AT276" i="1" s="1"/>
  <c r="AQ276" i="1"/>
  <c r="AP276" i="1"/>
  <c r="AS276" i="1"/>
  <c r="AR276" i="1"/>
  <c r="AS289" i="1"/>
  <c r="AQ289" i="1"/>
  <c r="AP289" i="1"/>
  <c r="AR289" i="1"/>
  <c r="AO289" i="1"/>
  <c r="AT289" i="1" s="1"/>
  <c r="AQ313" i="1"/>
  <c r="AR313" i="1"/>
  <c r="AS313" i="1"/>
  <c r="AO313" i="1"/>
  <c r="AT313" i="1" s="1"/>
  <c r="AP313" i="1"/>
  <c r="AS34" i="1"/>
  <c r="AR34" i="1"/>
  <c r="AO34" i="1"/>
  <c r="AT34" i="1" s="1"/>
  <c r="AP34" i="1"/>
  <c r="AQ34" i="1"/>
  <c r="AO188" i="1"/>
  <c r="AT188" i="1" s="1"/>
  <c r="AS188" i="1"/>
  <c r="AP188" i="1"/>
  <c r="AR188" i="1"/>
  <c r="AQ188" i="1"/>
  <c r="AR80" i="1"/>
  <c r="AO80" i="1"/>
  <c r="AT80" i="1" s="1"/>
  <c r="AS80" i="1"/>
  <c r="AP80" i="1"/>
  <c r="AQ80" i="1"/>
  <c r="AQ257" i="1"/>
  <c r="AP257" i="1"/>
  <c r="AO257" i="1"/>
  <c r="AT257" i="1" s="1"/>
  <c r="AS257" i="1"/>
  <c r="AR257" i="1"/>
  <c r="AO278" i="1"/>
  <c r="AT278" i="1" s="1"/>
  <c r="AS278" i="1"/>
  <c r="AP278" i="1"/>
  <c r="AR278" i="1"/>
  <c r="AQ278" i="1"/>
  <c r="AR130" i="1"/>
  <c r="AO130" i="1"/>
  <c r="AT130" i="1" s="1"/>
  <c r="AP130" i="1"/>
  <c r="AQ130" i="1"/>
  <c r="AS130" i="1"/>
  <c r="AO204" i="1"/>
  <c r="AT204" i="1" s="1"/>
  <c r="AR204" i="1"/>
  <c r="AP204" i="1"/>
  <c r="AS204" i="1"/>
  <c r="AQ204" i="1"/>
  <c r="AO219" i="1"/>
  <c r="AT219" i="1" s="1"/>
  <c r="AS219" i="1"/>
  <c r="AR219" i="1"/>
  <c r="AQ219" i="1"/>
  <c r="AP219" i="1"/>
  <c r="AQ246" i="1"/>
  <c r="AP246" i="1"/>
  <c r="AS246" i="1"/>
  <c r="AO246" i="1"/>
  <c r="AT246" i="1" s="1"/>
  <c r="AR246" i="1"/>
  <c r="AO177" i="1"/>
  <c r="AT177" i="1" s="1"/>
  <c r="AS177" i="1"/>
  <c r="AP177" i="1"/>
  <c r="AR177" i="1"/>
  <c r="AQ177" i="1"/>
  <c r="AO184" i="1"/>
  <c r="AT184" i="1" s="1"/>
  <c r="AR184" i="1"/>
  <c r="AS184" i="1"/>
  <c r="AQ184" i="1"/>
  <c r="AP184" i="1"/>
  <c r="AO98" i="1"/>
  <c r="AT98" i="1" s="1"/>
  <c r="AS98" i="1"/>
  <c r="AP98" i="1"/>
  <c r="AQ98" i="1"/>
  <c r="AR98" i="1"/>
  <c r="AO5" i="1"/>
  <c r="AT5" i="1" s="1"/>
  <c r="AS5" i="1"/>
  <c r="AP5" i="1"/>
  <c r="AR5" i="1"/>
  <c r="AQ5" i="1"/>
  <c r="AO209" i="1"/>
  <c r="AT209" i="1" s="1"/>
  <c r="AS209" i="1"/>
  <c r="AR209" i="1"/>
  <c r="AQ209" i="1"/>
  <c r="AP209" i="1"/>
  <c r="AS181" i="1"/>
  <c r="AO181" i="1"/>
  <c r="AT181" i="1" s="1"/>
  <c r="AP181" i="1"/>
  <c r="AQ181" i="1"/>
  <c r="AR181" i="1"/>
  <c r="AS310" i="1"/>
  <c r="AR310" i="1"/>
  <c r="AP310" i="1"/>
  <c r="AQ310" i="1"/>
  <c r="AO310" i="1"/>
  <c r="AT310" i="1" s="1"/>
  <c r="AQ199" i="1"/>
  <c r="AS199" i="1"/>
  <c r="AR199" i="1"/>
  <c r="AO199" i="1"/>
  <c r="AT199" i="1" s="1"/>
  <c r="AP199" i="1"/>
  <c r="AS18" i="1"/>
  <c r="AP18" i="1"/>
  <c r="AQ18" i="1"/>
  <c r="AR18" i="1"/>
  <c r="AO18" i="1"/>
  <c r="AT18" i="1" s="1"/>
  <c r="AS62" i="1"/>
  <c r="AO62" i="1"/>
  <c r="AT62" i="1" s="1"/>
  <c r="AR62" i="1"/>
  <c r="AP62" i="1"/>
  <c r="AQ62" i="1"/>
  <c r="AO37" i="1"/>
  <c r="AT37" i="1" s="1"/>
  <c r="AS37" i="1"/>
  <c r="AR37" i="1"/>
  <c r="AP37" i="1"/>
  <c r="AQ37" i="1"/>
  <c r="AR297" i="1"/>
  <c r="AS297" i="1"/>
  <c r="AQ297" i="1"/>
  <c r="AP297" i="1"/>
  <c r="AO297" i="1"/>
  <c r="AT297" i="1" s="1"/>
  <c r="AO166" i="1"/>
  <c r="AT166" i="1" s="1"/>
  <c r="AR166" i="1"/>
  <c r="AP166" i="1"/>
  <c r="AS166" i="1"/>
  <c r="AQ166" i="1"/>
  <c r="AO23" i="1"/>
  <c r="AT23" i="1" s="1"/>
  <c r="AQ23" i="1"/>
  <c r="AS23" i="1"/>
  <c r="AR23" i="1"/>
  <c r="AP23" i="1"/>
  <c r="AR263" i="1"/>
  <c r="AQ263" i="1"/>
  <c r="AO263" i="1"/>
  <c r="AT263" i="1" s="1"/>
  <c r="AP263" i="1"/>
  <c r="AS263" i="1"/>
  <c r="AS159" i="1"/>
  <c r="AO159" i="1"/>
  <c r="AT159" i="1" s="1"/>
  <c r="AQ159" i="1"/>
  <c r="AP159" i="1"/>
  <c r="AR159" i="1"/>
  <c r="AO286" i="1"/>
  <c r="AT286" i="1" s="1"/>
  <c r="AP286" i="1"/>
  <c r="AS286" i="1"/>
  <c r="AR286" i="1"/>
  <c r="AQ286" i="1"/>
  <c r="AS242" i="1"/>
  <c r="AO242" i="1"/>
  <c r="AT242" i="1" s="1"/>
  <c r="AR242" i="1"/>
  <c r="AQ242" i="1"/>
  <c r="AP242" i="1"/>
  <c r="AO264" i="1"/>
  <c r="AT264" i="1" s="1"/>
  <c r="AS264" i="1"/>
  <c r="AP264" i="1"/>
  <c r="AR264" i="1"/>
  <c r="AQ264" i="1"/>
  <c r="AS191" i="1"/>
  <c r="AQ191" i="1"/>
  <c r="AR191" i="1"/>
  <c r="AP191" i="1"/>
  <c r="AO191" i="1"/>
  <c r="AT191" i="1" s="1"/>
  <c r="AO178" i="1"/>
  <c r="AT178" i="1" s="1"/>
  <c r="AR178" i="1"/>
  <c r="AS178" i="1"/>
  <c r="AQ178" i="1"/>
  <c r="AP178" i="1"/>
  <c r="AS281" i="1"/>
  <c r="AP281" i="1"/>
  <c r="AR281" i="1"/>
  <c r="AQ281" i="1"/>
  <c r="AO281" i="1"/>
  <c r="AT281" i="1" s="1"/>
  <c r="AO31" i="1"/>
  <c r="AT31" i="1" s="1"/>
  <c r="AQ31" i="1"/>
  <c r="AS31" i="1"/>
  <c r="AR31" i="1"/>
  <c r="AP31" i="1"/>
  <c r="AO180" i="1"/>
  <c r="AT180" i="1" s="1"/>
  <c r="AS180" i="1"/>
  <c r="AR180" i="1"/>
  <c r="AQ180" i="1"/>
  <c r="AP180" i="1"/>
  <c r="AO41" i="1"/>
  <c r="AT41" i="1" s="1"/>
  <c r="AR41" i="1"/>
  <c r="AS41" i="1"/>
  <c r="AP41" i="1"/>
  <c r="AQ41" i="1"/>
  <c r="AO238" i="1"/>
  <c r="AT238" i="1" s="1"/>
  <c r="AQ238" i="1"/>
  <c r="AP238" i="1"/>
  <c r="AS238" i="1"/>
  <c r="AR238" i="1"/>
  <c r="AS203" i="1"/>
  <c r="AQ203" i="1"/>
  <c r="AR203" i="1"/>
  <c r="AO203" i="1"/>
  <c r="AT203" i="1" s="1"/>
  <c r="AP203" i="1"/>
  <c r="AR20" i="1"/>
  <c r="AS20" i="1"/>
  <c r="AO20" i="1"/>
  <c r="AT20" i="1" s="1"/>
  <c r="AP20" i="1"/>
  <c r="AQ20" i="1"/>
  <c r="AR261" i="1"/>
  <c r="AO261" i="1"/>
  <c r="AT261" i="1" s="1"/>
  <c r="AQ261" i="1"/>
  <c r="AS261" i="1"/>
  <c r="AP261" i="1"/>
  <c r="AO50" i="1"/>
  <c r="AT50" i="1" s="1"/>
  <c r="AS50" i="1"/>
  <c r="AQ50" i="1"/>
  <c r="AP50" i="1"/>
  <c r="AR50" i="1"/>
  <c r="AS30" i="1"/>
  <c r="AR30" i="1"/>
  <c r="AQ30" i="1"/>
  <c r="AO30" i="1"/>
  <c r="AT30" i="1" s="1"/>
  <c r="AP30" i="1"/>
  <c r="AQ224" i="1"/>
  <c r="AP224" i="1"/>
  <c r="AO224" i="1"/>
  <c r="AT224" i="1" s="1"/>
  <c r="AR224" i="1"/>
  <c r="AS224" i="1"/>
  <c r="AS56" i="1"/>
  <c r="AR56" i="1"/>
  <c r="AP56" i="1"/>
  <c r="AO56" i="1"/>
  <c r="AT56" i="1" s="1"/>
  <c r="AQ56" i="1"/>
  <c r="AS234" i="1"/>
  <c r="AR234" i="1"/>
  <c r="AQ234" i="1"/>
  <c r="AO234" i="1"/>
  <c r="AT234" i="1" s="1"/>
  <c r="AP234" i="1"/>
  <c r="AS163" i="1"/>
  <c r="AO163" i="1"/>
  <c r="AT163" i="1" s="1"/>
  <c r="AQ163" i="1"/>
  <c r="AR163" i="1"/>
  <c r="AP163" i="1"/>
  <c r="AO195" i="1"/>
  <c r="AT195" i="1" s="1"/>
  <c r="AR195" i="1"/>
  <c r="AQ195" i="1"/>
  <c r="AS195" i="1"/>
  <c r="AP195" i="1"/>
  <c r="AO291" i="1"/>
  <c r="AT291" i="1" s="1"/>
  <c r="AP291" i="1"/>
  <c r="AR291" i="1"/>
  <c r="AQ291" i="1"/>
  <c r="AS291" i="1"/>
  <c r="AO308" i="1"/>
  <c r="AT308" i="1" s="1"/>
  <c r="AS308" i="1"/>
  <c r="AR308" i="1"/>
  <c r="AP308" i="1"/>
  <c r="AQ308" i="1"/>
  <c r="AO103" i="1"/>
  <c r="AT103" i="1" s="1"/>
  <c r="AS103" i="1"/>
  <c r="AQ103" i="1"/>
  <c r="AP103" i="1"/>
  <c r="AR103" i="1"/>
  <c r="AS38" i="1"/>
  <c r="AR38" i="1"/>
  <c r="AO38" i="1"/>
  <c r="AT38" i="1" s="1"/>
  <c r="AP38" i="1"/>
  <c r="AQ38" i="1"/>
  <c r="AQ102" i="1"/>
  <c r="AR102" i="1"/>
  <c r="AS102" i="1"/>
  <c r="AO102" i="1"/>
  <c r="AT102" i="1" s="1"/>
  <c r="AP102" i="1"/>
  <c r="AS145" i="1"/>
  <c r="AR145" i="1"/>
  <c r="AQ145" i="1"/>
  <c r="AP145" i="1"/>
  <c r="AO145" i="1"/>
  <c r="AT145" i="1" s="1"/>
  <c r="AS169" i="1"/>
  <c r="AR169" i="1"/>
  <c r="AO169" i="1"/>
  <c r="AT169" i="1" s="1"/>
  <c r="AQ169" i="1"/>
  <c r="AP169" i="1"/>
  <c r="AO212" i="1"/>
  <c r="AT212" i="1" s="1"/>
  <c r="AP212" i="1"/>
  <c r="AS212" i="1"/>
  <c r="AR212" i="1"/>
  <c r="AQ212" i="1"/>
  <c r="AS88" i="1"/>
  <c r="AQ88" i="1"/>
  <c r="AR88" i="1"/>
  <c r="AP88" i="1"/>
  <c r="AO88" i="1"/>
  <c r="AT88" i="1" s="1"/>
  <c r="AO154" i="1"/>
  <c r="AT154" i="1" s="1"/>
  <c r="AS154" i="1"/>
  <c r="AQ154" i="1"/>
  <c r="AP154" i="1"/>
  <c r="AR154" i="1"/>
  <c r="AO240" i="1"/>
  <c r="AT240" i="1" s="1"/>
  <c r="AR240" i="1"/>
  <c r="AQ240" i="1"/>
  <c r="AS240" i="1"/>
  <c r="AP240" i="1"/>
  <c r="AS84" i="1"/>
  <c r="AQ84" i="1"/>
  <c r="AP84" i="1"/>
  <c r="AR84" i="1"/>
  <c r="AO84" i="1"/>
  <c r="AT84" i="1" s="1"/>
  <c r="AO230" i="1"/>
  <c r="AT230" i="1" s="1"/>
  <c r="AP230" i="1"/>
  <c r="AS230" i="1"/>
  <c r="AR230" i="1"/>
  <c r="AQ230" i="1"/>
  <c r="AP245" i="1"/>
  <c r="AO245" i="1"/>
  <c r="AT245" i="1" s="1"/>
  <c r="AQ245" i="1"/>
  <c r="AR245" i="1"/>
  <c r="AS245" i="1"/>
  <c r="AS149" i="1"/>
  <c r="AO149" i="1"/>
  <c r="AT149" i="1" s="1"/>
  <c r="AR149" i="1"/>
  <c r="AQ149" i="1"/>
  <c r="AP149" i="1"/>
  <c r="AQ247" i="1"/>
  <c r="AS247" i="1"/>
  <c r="AR247" i="1"/>
  <c r="AO247" i="1"/>
  <c r="AT247" i="1" s="1"/>
  <c r="AP247" i="1"/>
  <c r="AR128" i="1"/>
  <c r="AQ128" i="1"/>
  <c r="AS128" i="1"/>
  <c r="AO128" i="1"/>
  <c r="AT128" i="1" s="1"/>
  <c r="AP128" i="1"/>
  <c r="AO79" i="1"/>
  <c r="AT79" i="1" s="1"/>
  <c r="AR79" i="1"/>
  <c r="AQ79" i="1"/>
  <c r="AS79" i="1"/>
  <c r="AP79" i="1"/>
  <c r="AO93" i="1"/>
  <c r="AT93" i="1" s="1"/>
  <c r="AQ93" i="1"/>
  <c r="AR93" i="1"/>
  <c r="AS93" i="1"/>
  <c r="AP93" i="1"/>
  <c r="AM35" i="1"/>
  <c r="AL35" i="1"/>
  <c r="AK35" i="1"/>
  <c r="AJ35" i="1"/>
  <c r="AI35" i="1"/>
  <c r="AK92" i="1"/>
  <c r="AJ92" i="1"/>
  <c r="AI92" i="1"/>
  <c r="AL92" i="1"/>
  <c r="AM92" i="1"/>
  <c r="AM21" i="1"/>
  <c r="AL21" i="1"/>
  <c r="AK21" i="1"/>
  <c r="AJ21" i="1"/>
  <c r="AI21" i="1"/>
  <c r="AM167" i="1"/>
  <c r="AL167" i="1"/>
  <c r="AK167" i="1"/>
  <c r="AJ167" i="1"/>
  <c r="AI167" i="1"/>
  <c r="AL246" i="1"/>
  <c r="AM246" i="1"/>
  <c r="AK246" i="1"/>
  <c r="AJ246" i="1"/>
  <c r="AI246" i="1"/>
  <c r="AM299" i="1"/>
  <c r="AK299" i="1"/>
  <c r="AJ299" i="1"/>
  <c r="AI299" i="1"/>
  <c r="AL299" i="1"/>
  <c r="AK13" i="1"/>
  <c r="AM13" i="1"/>
  <c r="AJ13" i="1"/>
  <c r="AL13" i="1"/>
  <c r="AI13" i="1"/>
  <c r="AL241" i="1"/>
  <c r="AM241" i="1"/>
  <c r="AK241" i="1"/>
  <c r="AJ241" i="1"/>
  <c r="AI241" i="1"/>
  <c r="AM188" i="1"/>
  <c r="AK188" i="1"/>
  <c r="AJ188" i="1"/>
  <c r="AI188" i="1"/>
  <c r="AL188" i="1"/>
  <c r="AK240" i="1"/>
  <c r="AI240" i="1"/>
  <c r="AJ240" i="1"/>
  <c r="AL240" i="1"/>
  <c r="AM240" i="1"/>
  <c r="AL301" i="1"/>
  <c r="AM301" i="1"/>
  <c r="AK301" i="1"/>
  <c r="AJ301" i="1"/>
  <c r="AI301" i="1"/>
  <c r="AK84" i="1"/>
  <c r="AJ84" i="1"/>
  <c r="AI84" i="1"/>
  <c r="AL84" i="1"/>
  <c r="AM84" i="1"/>
  <c r="AM48" i="1"/>
  <c r="AL48" i="1"/>
  <c r="AK48" i="1"/>
  <c r="AJ48" i="1"/>
  <c r="AI48" i="1"/>
  <c r="AM227" i="1"/>
  <c r="AL227" i="1"/>
  <c r="AK227" i="1"/>
  <c r="AI227" i="1"/>
  <c r="AJ227" i="1"/>
  <c r="AM159" i="1"/>
  <c r="AL159" i="1"/>
  <c r="AK159" i="1"/>
  <c r="AJ159" i="1"/>
  <c r="AI159" i="1"/>
  <c r="AM85" i="1"/>
  <c r="AL85" i="1"/>
  <c r="AJ85" i="1"/>
  <c r="AK85" i="1"/>
  <c r="AI85" i="1"/>
  <c r="AM93" i="1"/>
  <c r="AL93" i="1"/>
  <c r="AJ93" i="1"/>
  <c r="AK93" i="1"/>
  <c r="AI93" i="1"/>
  <c r="AM320" i="1"/>
  <c r="AK320" i="1"/>
  <c r="AJ320" i="1"/>
  <c r="AI320" i="1"/>
  <c r="AL320" i="1"/>
  <c r="AM89" i="1"/>
  <c r="AJ89" i="1"/>
  <c r="AI89" i="1"/>
  <c r="AL89" i="1"/>
  <c r="AK89" i="1"/>
  <c r="AK74" i="1"/>
  <c r="AJ74" i="1"/>
  <c r="AI74" i="1"/>
  <c r="AM74" i="1"/>
  <c r="AL74" i="1"/>
  <c r="AK41" i="1"/>
  <c r="AM41" i="1"/>
  <c r="AJ41" i="1"/>
  <c r="AI41" i="1"/>
  <c r="AL41" i="1"/>
  <c r="AL297" i="1"/>
  <c r="AM297" i="1"/>
  <c r="AK297" i="1"/>
  <c r="AI297" i="1"/>
  <c r="AJ297" i="1"/>
  <c r="AK280" i="1"/>
  <c r="AJ280" i="1"/>
  <c r="AI280" i="1"/>
  <c r="AL280" i="1"/>
  <c r="AM280" i="1"/>
  <c r="AM219" i="1"/>
  <c r="AL219" i="1"/>
  <c r="AK219" i="1"/>
  <c r="AI219" i="1"/>
  <c r="AJ219" i="1"/>
  <c r="AM250" i="1"/>
  <c r="AL250" i="1"/>
  <c r="AK250" i="1"/>
  <c r="AJ250" i="1"/>
  <c r="AI250" i="1"/>
  <c r="AM37" i="1"/>
  <c r="AL37" i="1"/>
  <c r="AJ37" i="1"/>
  <c r="AK37" i="1"/>
  <c r="AI37" i="1"/>
  <c r="AM145" i="1"/>
  <c r="AL145" i="1"/>
  <c r="AK145" i="1"/>
  <c r="AJ145" i="1"/>
  <c r="AI145" i="1"/>
  <c r="AM169" i="1"/>
  <c r="AL169" i="1"/>
  <c r="AK169" i="1"/>
  <c r="AJ169" i="1"/>
  <c r="AI169" i="1"/>
  <c r="AM212" i="1"/>
  <c r="AL212" i="1"/>
  <c r="AK212" i="1"/>
  <c r="AJ212" i="1"/>
  <c r="AI212" i="1"/>
  <c r="AM27" i="1"/>
  <c r="AK27" i="1"/>
  <c r="AL27" i="1"/>
  <c r="AJ27" i="1"/>
  <c r="AI27" i="1"/>
  <c r="AK44" i="1"/>
  <c r="AL44" i="1"/>
  <c r="AM44" i="1"/>
  <c r="AJ44" i="1"/>
  <c r="AI44" i="1"/>
  <c r="AM133" i="1"/>
  <c r="AK133" i="1"/>
  <c r="AJ133" i="1"/>
  <c r="AL133" i="1"/>
  <c r="AI133" i="1"/>
  <c r="AJ170" i="1"/>
  <c r="AK170" i="1"/>
  <c r="AI170" i="1"/>
  <c r="AM170" i="1"/>
  <c r="AL170" i="1"/>
  <c r="AL154" i="1"/>
  <c r="AK154" i="1"/>
  <c r="AJ154" i="1"/>
  <c r="AI154" i="1"/>
  <c r="AM154" i="1"/>
  <c r="AM177" i="1"/>
  <c r="AL177" i="1"/>
  <c r="AK177" i="1"/>
  <c r="AJ177" i="1"/>
  <c r="AI177" i="1"/>
  <c r="AK184" i="1"/>
  <c r="AJ184" i="1"/>
  <c r="AM184" i="1"/>
  <c r="AL184" i="1"/>
  <c r="AI184" i="1"/>
  <c r="AM11" i="1"/>
  <c r="AK11" i="1"/>
  <c r="AL11" i="1"/>
  <c r="AJ11" i="1"/>
  <c r="AI11" i="1"/>
  <c r="AM24" i="1"/>
  <c r="AK24" i="1"/>
  <c r="AJ24" i="1"/>
  <c r="AL24" i="1"/>
  <c r="AI24" i="1"/>
  <c r="AM18" i="1"/>
  <c r="AK18" i="1"/>
  <c r="AL18" i="1"/>
  <c r="AJ18" i="1"/>
  <c r="AI18" i="1"/>
  <c r="AM65" i="1"/>
  <c r="AL65" i="1"/>
  <c r="AK65" i="1"/>
  <c r="AJ65" i="1"/>
  <c r="AI65" i="1"/>
  <c r="AM122" i="1"/>
  <c r="AL122" i="1"/>
  <c r="AK122" i="1"/>
  <c r="AJ122" i="1"/>
  <c r="AI122" i="1"/>
  <c r="AM137" i="1"/>
  <c r="AL137" i="1"/>
  <c r="AK137" i="1"/>
  <c r="AJ137" i="1"/>
  <c r="AI137" i="1"/>
  <c r="AM111" i="1"/>
  <c r="AK111" i="1"/>
  <c r="AL111" i="1"/>
  <c r="AJ111" i="1"/>
  <c r="AI111" i="1"/>
  <c r="AM165" i="1"/>
  <c r="AL165" i="1"/>
  <c r="AK165" i="1"/>
  <c r="AJ165" i="1"/>
  <c r="AI165" i="1"/>
  <c r="AM234" i="1"/>
  <c r="AK234" i="1"/>
  <c r="AL234" i="1"/>
  <c r="AJ234" i="1"/>
  <c r="AI234" i="1"/>
  <c r="AL257" i="1"/>
  <c r="AM257" i="1"/>
  <c r="AK257" i="1"/>
  <c r="AJ257" i="1"/>
  <c r="AI257" i="1"/>
  <c r="AL296" i="1"/>
  <c r="AM296" i="1"/>
  <c r="AK296" i="1"/>
  <c r="AJ296" i="1"/>
  <c r="AI296" i="1"/>
  <c r="AL163" i="1"/>
  <c r="AM163" i="1"/>
  <c r="AK163" i="1"/>
  <c r="AJ163" i="1"/>
  <c r="AI163" i="1"/>
  <c r="AM261" i="1"/>
  <c r="AL261" i="1"/>
  <c r="AK261" i="1"/>
  <c r="AJ261" i="1"/>
  <c r="AI261" i="1"/>
  <c r="AL278" i="1"/>
  <c r="AM278" i="1"/>
  <c r="AK278" i="1"/>
  <c r="AJ278" i="1"/>
  <c r="AI278" i="1"/>
  <c r="AM195" i="1"/>
  <c r="AL195" i="1"/>
  <c r="AK195" i="1"/>
  <c r="AJ195" i="1"/>
  <c r="AI195" i="1"/>
  <c r="AM134" i="1"/>
  <c r="AL134" i="1"/>
  <c r="AK134" i="1"/>
  <c r="AJ134" i="1"/>
  <c r="AI134" i="1"/>
  <c r="AM243" i="1"/>
  <c r="AL243" i="1"/>
  <c r="AK243" i="1"/>
  <c r="AJ243" i="1"/>
  <c r="AI243" i="1"/>
  <c r="AI256" i="1"/>
  <c r="AK256" i="1"/>
  <c r="AJ256" i="1"/>
  <c r="AL256" i="1"/>
  <c r="AM256" i="1"/>
  <c r="AM141" i="1"/>
  <c r="AL141" i="1"/>
  <c r="AK141" i="1"/>
  <c r="AJ141" i="1"/>
  <c r="AI141" i="1"/>
  <c r="AL235" i="1"/>
  <c r="AM235" i="1"/>
  <c r="AK235" i="1"/>
  <c r="AJ235" i="1"/>
  <c r="AI235" i="1"/>
  <c r="AM152" i="1"/>
  <c r="AL152" i="1"/>
  <c r="AK152" i="1"/>
  <c r="AJ152" i="1"/>
  <c r="AI152" i="1"/>
  <c r="AM126" i="1"/>
  <c r="AK126" i="1"/>
  <c r="AJ126" i="1"/>
  <c r="AL126" i="1"/>
  <c r="AI126" i="1"/>
  <c r="AK276" i="1"/>
  <c r="AI276" i="1"/>
  <c r="AJ276" i="1"/>
  <c r="AM276" i="1"/>
  <c r="AL276" i="1"/>
  <c r="AM289" i="1"/>
  <c r="AK289" i="1"/>
  <c r="AL289" i="1"/>
  <c r="AJ289" i="1"/>
  <c r="AI289" i="1"/>
  <c r="AM291" i="1"/>
  <c r="AK291" i="1"/>
  <c r="AI291" i="1"/>
  <c r="AJ291" i="1"/>
  <c r="AL291" i="1"/>
  <c r="AL288" i="1"/>
  <c r="AM288" i="1"/>
  <c r="AK288" i="1"/>
  <c r="AJ288" i="1"/>
  <c r="AI288" i="1"/>
  <c r="AL313" i="1"/>
  <c r="AM313" i="1"/>
  <c r="AK313" i="1"/>
  <c r="AJ313" i="1"/>
  <c r="AI313" i="1"/>
  <c r="AK304" i="1"/>
  <c r="AM304" i="1"/>
  <c r="AL304" i="1"/>
  <c r="AJ304" i="1"/>
  <c r="AI304" i="1"/>
  <c r="AM305" i="1"/>
  <c r="AK305" i="1"/>
  <c r="AL305" i="1"/>
  <c r="AI305" i="1"/>
  <c r="AJ305" i="1"/>
  <c r="AM316" i="1"/>
  <c r="AK316" i="1"/>
  <c r="AL316" i="1"/>
  <c r="AJ316" i="1"/>
  <c r="AI316" i="1"/>
  <c r="AL199" i="1"/>
  <c r="AM199" i="1"/>
  <c r="AK199" i="1"/>
  <c r="AJ199" i="1"/>
  <c r="AI199" i="1"/>
  <c r="AM43" i="1"/>
  <c r="AL43" i="1"/>
  <c r="AK43" i="1"/>
  <c r="AJ43" i="1"/>
  <c r="AI43" i="1"/>
  <c r="AM8" i="1"/>
  <c r="AL8" i="1"/>
  <c r="AK8" i="1"/>
  <c r="AJ8" i="1"/>
  <c r="AI8" i="1"/>
  <c r="AK166" i="1"/>
  <c r="AJ166" i="1"/>
  <c r="AI166" i="1"/>
  <c r="AL166" i="1"/>
  <c r="AM166" i="1"/>
  <c r="AK217" i="1"/>
  <c r="AJ217" i="1"/>
  <c r="AI217" i="1"/>
  <c r="AL217" i="1"/>
  <c r="AM217" i="1"/>
  <c r="AK32" i="1"/>
  <c r="AM32" i="1"/>
  <c r="AL32" i="1"/>
  <c r="AJ32" i="1"/>
  <c r="AI32" i="1"/>
  <c r="AM54" i="1"/>
  <c r="AK54" i="1"/>
  <c r="AL54" i="1"/>
  <c r="AJ54" i="1"/>
  <c r="AI54" i="1"/>
  <c r="AL53" i="1"/>
  <c r="AM53" i="1"/>
  <c r="AK53" i="1"/>
  <c r="AJ53" i="1"/>
  <c r="AI53" i="1"/>
  <c r="AM249" i="1"/>
  <c r="AK249" i="1"/>
  <c r="AL249" i="1"/>
  <c r="AJ249" i="1"/>
  <c r="AI249" i="1"/>
  <c r="AM47" i="1"/>
  <c r="AJ47" i="1"/>
  <c r="AL47" i="1"/>
  <c r="AK47" i="1"/>
  <c r="AI47" i="1"/>
  <c r="AM38" i="1"/>
  <c r="AK38" i="1"/>
  <c r="AJ38" i="1"/>
  <c r="AL38" i="1"/>
  <c r="AI38" i="1"/>
  <c r="AM208" i="1"/>
  <c r="AL208" i="1"/>
  <c r="AK208" i="1"/>
  <c r="AJ208" i="1"/>
  <c r="AI208" i="1"/>
  <c r="AM275" i="1"/>
  <c r="AL275" i="1"/>
  <c r="AK275" i="1"/>
  <c r="AJ275" i="1"/>
  <c r="AI275" i="1"/>
  <c r="AM281" i="1"/>
  <c r="AK281" i="1"/>
  <c r="AJ281" i="1"/>
  <c r="AI281" i="1"/>
  <c r="AL281" i="1"/>
  <c r="AK70" i="1"/>
  <c r="AJ70" i="1"/>
  <c r="AI70" i="1"/>
  <c r="AL70" i="1"/>
  <c r="AM70" i="1"/>
  <c r="AK31" i="1"/>
  <c r="AM31" i="1"/>
  <c r="AL31" i="1"/>
  <c r="AJ31" i="1"/>
  <c r="AI31" i="1"/>
  <c r="AM51" i="1"/>
  <c r="AK51" i="1"/>
  <c r="AJ51" i="1"/>
  <c r="AI51" i="1"/>
  <c r="AL51" i="1"/>
  <c r="AM55" i="1"/>
  <c r="AK55" i="1"/>
  <c r="AL55" i="1"/>
  <c r="AJ55" i="1"/>
  <c r="AI55" i="1"/>
  <c r="AM50" i="1"/>
  <c r="AJ50" i="1"/>
  <c r="AL50" i="1"/>
  <c r="AI50" i="1"/>
  <c r="AK50" i="1"/>
  <c r="AK58" i="1"/>
  <c r="AM58" i="1"/>
  <c r="AL58" i="1"/>
  <c r="AJ58" i="1"/>
  <c r="AI58" i="1"/>
  <c r="AL62" i="1"/>
  <c r="AK62" i="1"/>
  <c r="AM62" i="1"/>
  <c r="AJ62" i="1"/>
  <c r="AI62" i="1"/>
  <c r="AM77" i="1"/>
  <c r="AL77" i="1"/>
  <c r="AK77" i="1"/>
  <c r="AJ77" i="1"/>
  <c r="AI77" i="1"/>
  <c r="AM108" i="1"/>
  <c r="AL108" i="1"/>
  <c r="AK108" i="1"/>
  <c r="AJ108" i="1"/>
  <c r="AI108" i="1"/>
  <c r="AM223" i="1"/>
  <c r="AK223" i="1"/>
  <c r="AL223" i="1"/>
  <c r="AJ223" i="1"/>
  <c r="AI223" i="1"/>
  <c r="AM237" i="1"/>
  <c r="AL237" i="1"/>
  <c r="AK237" i="1"/>
  <c r="AJ237" i="1"/>
  <c r="AI237" i="1"/>
  <c r="AM30" i="1"/>
  <c r="AL30" i="1"/>
  <c r="AJ30" i="1"/>
  <c r="AK30" i="1"/>
  <c r="AI30" i="1"/>
  <c r="AM23" i="1"/>
  <c r="AJ23" i="1"/>
  <c r="AL23" i="1"/>
  <c r="AK23" i="1"/>
  <c r="AI23" i="1"/>
  <c r="AM69" i="1"/>
  <c r="AK69" i="1"/>
  <c r="AL69" i="1"/>
  <c r="AJ69" i="1"/>
  <c r="AI69" i="1"/>
  <c r="AK78" i="1"/>
  <c r="AJ78" i="1"/>
  <c r="AI78" i="1"/>
  <c r="AL78" i="1"/>
  <c r="AM78" i="1"/>
  <c r="AK68" i="1"/>
  <c r="AM68" i="1"/>
  <c r="AL68" i="1"/>
  <c r="AJ68" i="1"/>
  <c r="AI68" i="1"/>
  <c r="AM107" i="1"/>
  <c r="AL107" i="1"/>
  <c r="AK107" i="1"/>
  <c r="AJ107" i="1"/>
  <c r="AI107" i="1"/>
  <c r="AK162" i="1"/>
  <c r="AJ162" i="1"/>
  <c r="AI162" i="1"/>
  <c r="AM162" i="1"/>
  <c r="AL162" i="1"/>
  <c r="AM191" i="1"/>
  <c r="AL191" i="1"/>
  <c r="AK191" i="1"/>
  <c r="AJ191" i="1"/>
  <c r="AI191" i="1"/>
  <c r="AM20" i="1"/>
  <c r="AL20" i="1"/>
  <c r="AJ20" i="1"/>
  <c r="AK20" i="1"/>
  <c r="AI20" i="1"/>
  <c r="AL26" i="1"/>
  <c r="AM26" i="1"/>
  <c r="AK26" i="1"/>
  <c r="AJ26" i="1"/>
  <c r="AI26" i="1"/>
  <c r="AK59" i="1"/>
  <c r="AM59" i="1"/>
  <c r="AL59" i="1"/>
  <c r="AJ59" i="1"/>
  <c r="AI59" i="1"/>
  <c r="AK56" i="1"/>
  <c r="AJ56" i="1"/>
  <c r="AI56" i="1"/>
  <c r="AL56" i="1"/>
  <c r="AM56" i="1"/>
  <c r="AK80" i="1"/>
  <c r="AJ80" i="1"/>
  <c r="AI80" i="1"/>
  <c r="AM80" i="1"/>
  <c r="AL80" i="1"/>
  <c r="AM263" i="1"/>
  <c r="AL263" i="1"/>
  <c r="AK263" i="1"/>
  <c r="AJ263" i="1"/>
  <c r="AI263" i="1"/>
  <c r="AL267" i="1"/>
  <c r="AM267" i="1"/>
  <c r="AK267" i="1"/>
  <c r="AJ267" i="1"/>
  <c r="AI267" i="1"/>
  <c r="AK5" i="1"/>
  <c r="AM5" i="1"/>
  <c r="AL5" i="1"/>
  <c r="AJ5" i="1"/>
  <c r="AI5" i="1"/>
  <c r="AL146" i="1"/>
  <c r="AM146" i="1"/>
  <c r="AK146" i="1"/>
  <c r="AJ146" i="1"/>
  <c r="AI146" i="1"/>
  <c r="AM224" i="1"/>
  <c r="AK224" i="1"/>
  <c r="AJ224" i="1"/>
  <c r="AL224" i="1"/>
  <c r="AI224" i="1"/>
  <c r="AK252" i="1"/>
  <c r="AJ252" i="1"/>
  <c r="AI252" i="1"/>
  <c r="AM252" i="1"/>
  <c r="AL252" i="1"/>
  <c r="AM178" i="1"/>
  <c r="AL178" i="1"/>
  <c r="AK178" i="1"/>
  <c r="AJ178" i="1"/>
  <c r="AI178" i="1"/>
  <c r="AL81" i="1"/>
  <c r="AK81" i="1"/>
  <c r="AJ81" i="1"/>
  <c r="AM81" i="1"/>
  <c r="AI81" i="1"/>
  <c r="AM231" i="1"/>
  <c r="AL231" i="1"/>
  <c r="AK231" i="1"/>
  <c r="AI231" i="1"/>
  <c r="AJ231" i="1"/>
  <c r="AL308" i="1"/>
  <c r="AM308" i="1"/>
  <c r="AK308" i="1"/>
  <c r="AJ308" i="1"/>
  <c r="AI308" i="1"/>
  <c r="AK264" i="1"/>
  <c r="AJ264" i="1"/>
  <c r="AI264" i="1"/>
  <c r="AL264" i="1"/>
  <c r="AM264" i="1"/>
  <c r="AM103" i="1"/>
  <c r="AJ103" i="1"/>
  <c r="AK103" i="1"/>
  <c r="AI103" i="1"/>
  <c r="AL103" i="1"/>
  <c r="AM95" i="1"/>
  <c r="AL95" i="1"/>
  <c r="AJ95" i="1"/>
  <c r="AK95" i="1"/>
  <c r="AI95" i="1"/>
  <c r="AL204" i="1"/>
  <c r="AM204" i="1"/>
  <c r="AK204" i="1"/>
  <c r="AJ204" i="1"/>
  <c r="AI204" i="1"/>
  <c r="AK102" i="1"/>
  <c r="AJ102" i="1"/>
  <c r="AI102" i="1"/>
  <c r="AM102" i="1"/>
  <c r="AL102" i="1"/>
  <c r="AM172" i="1"/>
  <c r="AL172" i="1"/>
  <c r="AK172" i="1"/>
  <c r="AJ172" i="1"/>
  <c r="AI172" i="1"/>
  <c r="AM114" i="1"/>
  <c r="AK114" i="1"/>
  <c r="AJ114" i="1"/>
  <c r="AL114" i="1"/>
  <c r="AI114" i="1"/>
  <c r="AM158" i="1"/>
  <c r="AL158" i="1"/>
  <c r="AK158" i="1"/>
  <c r="AJ158" i="1"/>
  <c r="AI158" i="1"/>
  <c r="AM207" i="1"/>
  <c r="AL207" i="1"/>
  <c r="AK207" i="1"/>
  <c r="AJ207" i="1"/>
  <c r="AI207" i="1"/>
  <c r="AM238" i="1"/>
  <c r="AK238" i="1"/>
  <c r="AJ238" i="1"/>
  <c r="AI238" i="1"/>
  <c r="AL238" i="1"/>
  <c r="AK4" i="1"/>
  <c r="AM4" i="1"/>
  <c r="AL4" i="1"/>
  <c r="AJ4" i="1"/>
  <c r="AI4" i="1"/>
  <c r="AL203" i="1"/>
  <c r="AK203" i="1"/>
  <c r="AM203" i="1"/>
  <c r="AI203" i="1"/>
  <c r="AJ203" i="1"/>
  <c r="AK283" i="1"/>
  <c r="AJ283" i="1"/>
  <c r="AI283" i="1"/>
  <c r="AM283" i="1"/>
  <c r="AL283" i="1"/>
  <c r="AM34" i="1"/>
  <c r="AJ34" i="1"/>
  <c r="AL34" i="1"/>
  <c r="AI34" i="1"/>
  <c r="AK34" i="1"/>
  <c r="AM148" i="1"/>
  <c r="AK148" i="1"/>
  <c r="AJ148" i="1"/>
  <c r="AL148" i="1"/>
  <c r="AI148" i="1"/>
  <c r="AL251" i="1"/>
  <c r="AM251" i="1"/>
  <c r="AK251" i="1"/>
  <c r="AJ251" i="1"/>
  <c r="AI251" i="1"/>
  <c r="AM16" i="1"/>
  <c r="AL16" i="1"/>
  <c r="AK16" i="1"/>
  <c r="AJ16" i="1"/>
  <c r="AI16" i="1"/>
  <c r="AM73" i="1"/>
  <c r="AK73" i="1"/>
  <c r="AL73" i="1"/>
  <c r="AJ73" i="1"/>
  <c r="AI73" i="1"/>
  <c r="AK88" i="1"/>
  <c r="AJ88" i="1"/>
  <c r="AI88" i="1"/>
  <c r="AM88" i="1"/>
  <c r="AL88" i="1"/>
  <c r="AM117" i="1"/>
  <c r="AL117" i="1"/>
  <c r="AJ117" i="1"/>
  <c r="AK117" i="1"/>
  <c r="AI117" i="1"/>
  <c r="AM140" i="1"/>
  <c r="AL140" i="1"/>
  <c r="AK140" i="1"/>
  <c r="AJ140" i="1"/>
  <c r="AI140" i="1"/>
  <c r="AL118" i="1"/>
  <c r="AK118" i="1"/>
  <c r="AM118" i="1"/>
  <c r="AJ118" i="1"/>
  <c r="AI118" i="1"/>
  <c r="AL180" i="1"/>
  <c r="AM180" i="1"/>
  <c r="AK180" i="1"/>
  <c r="AJ180" i="1"/>
  <c r="AI180" i="1"/>
  <c r="AM198" i="1"/>
  <c r="AK198" i="1"/>
  <c r="AJ198" i="1"/>
  <c r="AI198" i="1"/>
  <c r="AL198" i="1"/>
  <c r="AM271" i="1"/>
  <c r="AL271" i="1"/>
  <c r="AK271" i="1"/>
  <c r="AJ271" i="1"/>
  <c r="AI271" i="1"/>
  <c r="AK98" i="1"/>
  <c r="AI98" i="1"/>
  <c r="AJ98" i="1"/>
  <c r="AL98" i="1"/>
  <c r="AM98" i="1"/>
  <c r="AK17" i="1"/>
  <c r="AL17" i="1"/>
  <c r="AM17" i="1"/>
  <c r="AJ17" i="1"/>
  <c r="AI17" i="1"/>
  <c r="AK72" i="1"/>
  <c r="AL72" i="1"/>
  <c r="AM72" i="1"/>
  <c r="AJ72" i="1"/>
  <c r="AI72" i="1"/>
  <c r="AM125" i="1"/>
  <c r="AK125" i="1"/>
  <c r="AJ125" i="1"/>
  <c r="AL125" i="1"/>
  <c r="AI125" i="1"/>
  <c r="AM121" i="1"/>
  <c r="AL121" i="1"/>
  <c r="AK121" i="1"/>
  <c r="AJ121" i="1"/>
  <c r="AI121" i="1"/>
  <c r="AL175" i="1"/>
  <c r="AM175" i="1"/>
  <c r="AK175" i="1"/>
  <c r="AJ175" i="1"/>
  <c r="AI175" i="1"/>
  <c r="AL230" i="1"/>
  <c r="AK230" i="1"/>
  <c r="AI230" i="1"/>
  <c r="AM230" i="1"/>
  <c r="AJ230" i="1"/>
  <c r="AM202" i="1"/>
  <c r="AL202" i="1"/>
  <c r="AK202" i="1"/>
  <c r="AJ202" i="1"/>
  <c r="AI202" i="1"/>
  <c r="AM245" i="1"/>
  <c r="AK245" i="1"/>
  <c r="AL245" i="1"/>
  <c r="AJ245" i="1"/>
  <c r="AI245" i="1"/>
  <c r="AL9" i="1"/>
  <c r="AK9" i="1"/>
  <c r="AJ9" i="1"/>
  <c r="AM9" i="1"/>
  <c r="AI9" i="1"/>
  <c r="AM149" i="1"/>
  <c r="AL149" i="1"/>
  <c r="AK149" i="1"/>
  <c r="AJ149" i="1"/>
  <c r="AI149" i="1"/>
  <c r="AM247" i="1"/>
  <c r="AL247" i="1"/>
  <c r="AK247" i="1"/>
  <c r="AJ247" i="1"/>
  <c r="AI247" i="1"/>
  <c r="AM130" i="1"/>
  <c r="AL130" i="1"/>
  <c r="AK130" i="1"/>
  <c r="AJ130" i="1"/>
  <c r="AI130" i="1"/>
  <c r="AM189" i="1"/>
  <c r="AL189" i="1"/>
  <c r="AK189" i="1"/>
  <c r="AJ189" i="1"/>
  <c r="AI189" i="1"/>
  <c r="AM155" i="1"/>
  <c r="AL155" i="1"/>
  <c r="AK155" i="1"/>
  <c r="AJ155" i="1"/>
  <c r="AI155" i="1"/>
  <c r="AM128" i="1"/>
  <c r="AL128" i="1"/>
  <c r="AK128" i="1"/>
  <c r="AJ128" i="1"/>
  <c r="AI128" i="1"/>
  <c r="AJ272" i="1"/>
  <c r="AK272" i="1"/>
  <c r="AI272" i="1"/>
  <c r="AL272" i="1"/>
  <c r="AM272" i="1"/>
  <c r="AJ209" i="1"/>
  <c r="AK209" i="1"/>
  <c r="AI209" i="1"/>
  <c r="AL209" i="1"/>
  <c r="AM209" i="1"/>
  <c r="AM138" i="1"/>
  <c r="AK138" i="1"/>
  <c r="AJ138" i="1"/>
  <c r="AL138" i="1"/>
  <c r="AI138" i="1"/>
  <c r="AM174" i="1"/>
  <c r="AK174" i="1"/>
  <c r="AJ174" i="1"/>
  <c r="AL174" i="1"/>
  <c r="AI174" i="1"/>
  <c r="AM181" i="1"/>
  <c r="AL181" i="1"/>
  <c r="AK181" i="1"/>
  <c r="AJ181" i="1"/>
  <c r="AI181" i="1"/>
  <c r="AM286" i="1"/>
  <c r="AL286" i="1"/>
  <c r="AK286" i="1"/>
  <c r="AJ286" i="1"/>
  <c r="AI286" i="1"/>
  <c r="AK268" i="1"/>
  <c r="AJ268" i="1"/>
  <c r="AI268" i="1"/>
  <c r="AM268" i="1"/>
  <c r="AL268" i="1"/>
  <c r="AM242" i="1"/>
  <c r="AL242" i="1"/>
  <c r="AK242" i="1"/>
  <c r="AJ242" i="1"/>
  <c r="AI242" i="1"/>
  <c r="AM79" i="1"/>
  <c r="AJ79" i="1"/>
  <c r="AI79" i="1"/>
  <c r="AL79" i="1"/>
  <c r="AK79" i="1"/>
  <c r="AL317" i="1"/>
  <c r="AM317" i="1"/>
  <c r="AK317" i="1"/>
  <c r="AJ317" i="1"/>
  <c r="AI317" i="1"/>
  <c r="AM310" i="1"/>
  <c r="AL310" i="1"/>
  <c r="AK310" i="1"/>
  <c r="AJ310" i="1"/>
  <c r="AI310" i="1"/>
  <c r="AL293" i="1"/>
  <c r="AM293" i="1"/>
  <c r="AK293" i="1"/>
  <c r="AI293" i="1"/>
  <c r="AJ293" i="1"/>
  <c r="AL314" i="1"/>
  <c r="AM314" i="1"/>
  <c r="AK314" i="1"/>
  <c r="AI314" i="1"/>
  <c r="AJ314" i="1"/>
  <c r="AG208" i="1"/>
  <c r="AC208" i="1"/>
  <c r="AE208" i="1"/>
  <c r="AD208" i="1"/>
  <c r="AF208" i="1"/>
  <c r="AF51" i="1"/>
  <c r="AC51" i="1"/>
  <c r="AG51" i="1"/>
  <c r="AE51" i="1"/>
  <c r="AD51" i="1"/>
  <c r="AG50" i="1"/>
  <c r="AE50" i="1"/>
  <c r="AD50" i="1"/>
  <c r="AF50" i="1"/>
  <c r="AC50" i="1"/>
  <c r="AG77" i="1"/>
  <c r="AE77" i="1"/>
  <c r="AD77" i="1"/>
  <c r="AF77" i="1"/>
  <c r="AC77" i="1"/>
  <c r="AG23" i="1"/>
  <c r="AE23" i="1"/>
  <c r="AD23" i="1"/>
  <c r="AF23" i="1"/>
  <c r="AC23" i="1"/>
  <c r="AG69" i="1"/>
  <c r="AE69" i="1"/>
  <c r="AD69" i="1"/>
  <c r="AF69" i="1"/>
  <c r="AC69" i="1"/>
  <c r="AG20" i="1"/>
  <c r="AE20" i="1"/>
  <c r="AD20" i="1"/>
  <c r="AF20" i="1"/>
  <c r="AC20" i="1"/>
  <c r="AF56" i="1"/>
  <c r="AG56" i="1"/>
  <c r="AC56" i="1"/>
  <c r="AD56" i="1"/>
  <c r="AE56" i="1"/>
  <c r="AF80" i="1"/>
  <c r="AG80" i="1"/>
  <c r="AC80" i="1"/>
  <c r="AD80" i="1"/>
  <c r="AE80" i="1"/>
  <c r="AF267" i="1"/>
  <c r="AC267" i="1"/>
  <c r="AG267" i="1"/>
  <c r="AD267" i="1"/>
  <c r="AE267" i="1"/>
  <c r="AG5" i="1"/>
  <c r="AE5" i="1"/>
  <c r="AD5" i="1"/>
  <c r="AC5" i="1"/>
  <c r="AF5" i="1"/>
  <c r="AF146" i="1"/>
  <c r="AC146" i="1"/>
  <c r="AG146" i="1"/>
  <c r="AE146" i="1"/>
  <c r="AD146" i="1"/>
  <c r="AF224" i="1"/>
  <c r="AG224" i="1"/>
  <c r="AC224" i="1"/>
  <c r="AD224" i="1"/>
  <c r="AE224" i="1"/>
  <c r="AF252" i="1"/>
  <c r="AD252" i="1"/>
  <c r="AC252" i="1"/>
  <c r="AG252" i="1"/>
  <c r="AE252" i="1"/>
  <c r="W101" i="1"/>
  <c r="AB101" i="1"/>
  <c r="AH101" i="1" s="1"/>
  <c r="AN101" i="1" s="1"/>
  <c r="AU101" i="1" s="1"/>
  <c r="Z229" i="1"/>
  <c r="AB229" i="1"/>
  <c r="AH229" i="1" s="1"/>
  <c r="AN229" i="1" s="1"/>
  <c r="AU229" i="1" s="1"/>
  <c r="Z60" i="1"/>
  <c r="AB60" i="1"/>
  <c r="AH60" i="1" s="1"/>
  <c r="AN60" i="1" s="1"/>
  <c r="AU60" i="1" s="1"/>
  <c r="Y160" i="1"/>
  <c r="AB160" i="1"/>
  <c r="AH160" i="1" s="1"/>
  <c r="AN160" i="1" s="1"/>
  <c r="AU160" i="1" s="1"/>
  <c r="AG178" i="1"/>
  <c r="AE178" i="1"/>
  <c r="AD178" i="1"/>
  <c r="AF178" i="1"/>
  <c r="AC178" i="1"/>
  <c r="AG81" i="1"/>
  <c r="AD81" i="1"/>
  <c r="AE81" i="1"/>
  <c r="AF81" i="1"/>
  <c r="AC81" i="1"/>
  <c r="Y82" i="1"/>
  <c r="AB82" i="1"/>
  <c r="AH82" i="1" s="1"/>
  <c r="AN82" i="1" s="1"/>
  <c r="AU82" i="1" s="1"/>
  <c r="Z194" i="1"/>
  <c r="AB194" i="1"/>
  <c r="AH194" i="1" s="1"/>
  <c r="AN194" i="1" s="1"/>
  <c r="AU194" i="1" s="1"/>
  <c r="Z193" i="1"/>
  <c r="AB193" i="1"/>
  <c r="AH193" i="1" s="1"/>
  <c r="AN193" i="1" s="1"/>
  <c r="AU193" i="1" s="1"/>
  <c r="W233" i="1"/>
  <c r="AB233" i="1"/>
  <c r="AH233" i="1" s="1"/>
  <c r="AN233" i="1" s="1"/>
  <c r="AU233" i="1" s="1"/>
  <c r="Z57" i="1"/>
  <c r="AB57" i="1"/>
  <c r="AH57" i="1" s="1"/>
  <c r="AN57" i="1" s="1"/>
  <c r="AU57" i="1" s="1"/>
  <c r="Y63" i="1"/>
  <c r="AB63" i="1"/>
  <c r="AH63" i="1" s="1"/>
  <c r="AN63" i="1" s="1"/>
  <c r="AU63" i="1" s="1"/>
  <c r="Z2" i="1"/>
  <c r="AB2" i="1"/>
  <c r="AH2" i="1" s="1"/>
  <c r="AN2" i="1" s="1"/>
  <c r="AU2" i="1" s="1"/>
  <c r="Z40" i="1"/>
  <c r="AB40" i="1"/>
  <c r="AH40" i="1" s="1"/>
  <c r="AN40" i="1" s="1"/>
  <c r="AU40" i="1" s="1"/>
  <c r="X36" i="1"/>
  <c r="AB36" i="1"/>
  <c r="AH36" i="1" s="1"/>
  <c r="AN36" i="1" s="1"/>
  <c r="AU36" i="1" s="1"/>
  <c r="AF231" i="1"/>
  <c r="AC231" i="1"/>
  <c r="AG231" i="1"/>
  <c r="AD231" i="1"/>
  <c r="AE231" i="1"/>
  <c r="W76" i="1"/>
  <c r="AB76" i="1"/>
  <c r="AH76" i="1" s="1"/>
  <c r="AN76" i="1" s="1"/>
  <c r="AU76" i="1" s="1"/>
  <c r="Z42" i="1"/>
  <c r="AB42" i="1"/>
  <c r="AH42" i="1" s="1"/>
  <c r="AN42" i="1" s="1"/>
  <c r="AU42" i="1" s="1"/>
  <c r="AA131" i="1"/>
  <c r="AB131" i="1"/>
  <c r="AH131" i="1" s="1"/>
  <c r="AN131" i="1" s="1"/>
  <c r="AU131" i="1" s="1"/>
  <c r="AA290" i="1"/>
  <c r="AB290" i="1"/>
  <c r="AH290" i="1" s="1"/>
  <c r="AN290" i="1" s="1"/>
  <c r="AU290" i="1" s="1"/>
  <c r="AA220" i="1"/>
  <c r="AB220" i="1"/>
  <c r="AH220" i="1" s="1"/>
  <c r="AN220" i="1" s="1"/>
  <c r="AU220" i="1" s="1"/>
  <c r="W127" i="1"/>
  <c r="AB127" i="1"/>
  <c r="AH127" i="1" s="1"/>
  <c r="AN127" i="1" s="1"/>
  <c r="AU127" i="1" s="1"/>
  <c r="AA259" i="1"/>
  <c r="AB259" i="1"/>
  <c r="AH259" i="1" s="1"/>
  <c r="AN259" i="1" s="1"/>
  <c r="AU259" i="1" s="1"/>
  <c r="W176" i="1"/>
  <c r="AB176" i="1"/>
  <c r="AH176" i="1" s="1"/>
  <c r="AN176" i="1" s="1"/>
  <c r="AU176" i="1" s="1"/>
  <c r="AA15" i="1"/>
  <c r="AB15" i="1"/>
  <c r="AH15" i="1" s="1"/>
  <c r="AN15" i="1" s="1"/>
  <c r="AU15" i="1" s="1"/>
  <c r="AA182" i="1"/>
  <c r="AB182" i="1"/>
  <c r="AH182" i="1" s="1"/>
  <c r="AN182" i="1" s="1"/>
  <c r="AU182" i="1" s="1"/>
  <c r="Z262" i="1"/>
  <c r="AB262" i="1"/>
  <c r="AH262" i="1" s="1"/>
  <c r="AN262" i="1" s="1"/>
  <c r="AU262" i="1" s="1"/>
  <c r="AF308" i="1"/>
  <c r="AC308" i="1"/>
  <c r="AG308" i="1"/>
  <c r="AE308" i="1"/>
  <c r="AD308" i="1"/>
  <c r="AF264" i="1"/>
  <c r="AD264" i="1"/>
  <c r="AC264" i="1"/>
  <c r="AG264" i="1"/>
  <c r="AE264" i="1"/>
  <c r="AG103" i="1"/>
  <c r="AE103" i="1"/>
  <c r="AD103" i="1"/>
  <c r="AF103" i="1"/>
  <c r="AC103" i="1"/>
  <c r="AG95" i="1"/>
  <c r="AD95" i="1"/>
  <c r="AE95" i="1"/>
  <c r="AF95" i="1"/>
  <c r="AC95" i="1"/>
  <c r="AG47" i="1"/>
  <c r="AE47" i="1"/>
  <c r="AD47" i="1"/>
  <c r="AF47" i="1"/>
  <c r="AC47" i="1"/>
  <c r="AG275" i="1"/>
  <c r="AC275" i="1"/>
  <c r="AD275" i="1"/>
  <c r="AF275" i="1"/>
  <c r="AE275" i="1"/>
  <c r="AF31" i="1"/>
  <c r="AC31" i="1"/>
  <c r="AG31" i="1"/>
  <c r="AD31" i="1"/>
  <c r="AE31" i="1"/>
  <c r="AG62" i="1"/>
  <c r="AE62" i="1"/>
  <c r="AD62" i="1"/>
  <c r="AF62" i="1"/>
  <c r="AC62" i="1"/>
  <c r="AF223" i="1"/>
  <c r="AC223" i="1"/>
  <c r="AE223" i="1"/>
  <c r="AD223" i="1"/>
  <c r="AG223" i="1"/>
  <c r="AF78" i="1"/>
  <c r="AG78" i="1"/>
  <c r="AC78" i="1"/>
  <c r="AD78" i="1"/>
  <c r="AE78" i="1"/>
  <c r="AF107" i="1"/>
  <c r="AD107" i="1"/>
  <c r="AC107" i="1"/>
  <c r="AE107" i="1"/>
  <c r="AG107" i="1"/>
  <c r="AG59" i="1"/>
  <c r="AE59" i="1"/>
  <c r="AD59" i="1"/>
  <c r="AF59" i="1"/>
  <c r="AC59" i="1"/>
  <c r="AF102" i="1"/>
  <c r="AG102" i="1"/>
  <c r="AC102" i="1"/>
  <c r="AD102" i="1"/>
  <c r="AE102" i="1"/>
  <c r="AF172" i="1"/>
  <c r="AC172" i="1"/>
  <c r="AG172" i="1"/>
  <c r="AE172" i="1"/>
  <c r="AD172" i="1"/>
  <c r="AF114" i="1"/>
  <c r="AC114" i="1"/>
  <c r="AG114" i="1"/>
  <c r="AD114" i="1"/>
  <c r="AE114" i="1"/>
  <c r="AG158" i="1"/>
  <c r="AE158" i="1"/>
  <c r="AD158" i="1"/>
  <c r="AF158" i="1"/>
  <c r="AC158" i="1"/>
  <c r="AG207" i="1"/>
  <c r="AF207" i="1"/>
  <c r="AC207" i="1"/>
  <c r="AE207" i="1"/>
  <c r="AD207" i="1"/>
  <c r="AF238" i="1"/>
  <c r="AD238" i="1"/>
  <c r="AG238" i="1"/>
  <c r="AE238" i="1"/>
  <c r="AC238" i="1"/>
  <c r="AF4" i="1"/>
  <c r="AC4" i="1"/>
  <c r="AG4" i="1"/>
  <c r="AD4" i="1"/>
  <c r="AE4" i="1"/>
  <c r="AE203" i="1"/>
  <c r="AC203" i="1"/>
  <c r="AD203" i="1"/>
  <c r="AG203" i="1"/>
  <c r="AF203" i="1"/>
  <c r="AG283" i="1"/>
  <c r="AD283" i="1"/>
  <c r="AE283" i="1"/>
  <c r="AF283" i="1"/>
  <c r="AC283" i="1"/>
  <c r="AG34" i="1"/>
  <c r="AE34" i="1"/>
  <c r="AD34" i="1"/>
  <c r="AF34" i="1"/>
  <c r="AC34" i="1"/>
  <c r="AG148" i="1"/>
  <c r="AE148" i="1"/>
  <c r="AD148" i="1"/>
  <c r="AF148" i="1"/>
  <c r="AC148" i="1"/>
  <c r="AF251" i="1"/>
  <c r="AC251" i="1"/>
  <c r="AG251" i="1"/>
  <c r="AD251" i="1"/>
  <c r="AE251" i="1"/>
  <c r="AG16" i="1"/>
  <c r="AD16" i="1"/>
  <c r="AE16" i="1"/>
  <c r="AC16" i="1"/>
  <c r="AF16" i="1"/>
  <c r="AG73" i="1"/>
  <c r="AE73" i="1"/>
  <c r="AD73" i="1"/>
  <c r="AF73" i="1"/>
  <c r="AC73" i="1"/>
  <c r="AF88" i="1"/>
  <c r="AG88" i="1"/>
  <c r="AC88" i="1"/>
  <c r="AD88" i="1"/>
  <c r="AE88" i="1"/>
  <c r="AG117" i="1"/>
  <c r="AE117" i="1"/>
  <c r="AD117" i="1"/>
  <c r="AF117" i="1"/>
  <c r="AC117" i="1"/>
  <c r="AG140" i="1"/>
  <c r="AD140" i="1"/>
  <c r="AE140" i="1"/>
  <c r="AF140" i="1"/>
  <c r="AC140" i="1"/>
  <c r="AF118" i="1"/>
  <c r="AC118" i="1"/>
  <c r="AG118" i="1"/>
  <c r="AE118" i="1"/>
  <c r="AD118" i="1"/>
  <c r="AF180" i="1"/>
  <c r="AG180" i="1"/>
  <c r="AC180" i="1"/>
  <c r="AE180" i="1"/>
  <c r="AD180" i="1"/>
  <c r="AF198" i="1"/>
  <c r="AG198" i="1"/>
  <c r="AC198" i="1"/>
  <c r="AE198" i="1"/>
  <c r="AD198" i="1"/>
  <c r="AF271" i="1"/>
  <c r="AC271" i="1"/>
  <c r="AG271" i="1"/>
  <c r="AD271" i="1"/>
  <c r="AE271" i="1"/>
  <c r="AF98" i="1"/>
  <c r="AG98" i="1"/>
  <c r="AC98" i="1"/>
  <c r="AD98" i="1"/>
  <c r="AE98" i="1"/>
  <c r="AF17" i="1"/>
  <c r="AG17" i="1"/>
  <c r="AC17" i="1"/>
  <c r="AD17" i="1"/>
  <c r="AE17" i="1"/>
  <c r="AF72" i="1"/>
  <c r="AC72" i="1"/>
  <c r="AG72" i="1"/>
  <c r="AE72" i="1"/>
  <c r="AD72" i="1"/>
  <c r="AG125" i="1"/>
  <c r="AE125" i="1"/>
  <c r="AD125" i="1"/>
  <c r="AF125" i="1"/>
  <c r="AC125" i="1"/>
  <c r="AG121" i="1"/>
  <c r="AE121" i="1"/>
  <c r="AD121" i="1"/>
  <c r="AC121" i="1"/>
  <c r="AF121" i="1"/>
  <c r="AF175" i="1"/>
  <c r="AC175" i="1"/>
  <c r="AG175" i="1"/>
  <c r="AE175" i="1"/>
  <c r="AD175" i="1"/>
  <c r="AF230" i="1"/>
  <c r="AD230" i="1"/>
  <c r="AG230" i="1"/>
  <c r="AC230" i="1"/>
  <c r="AE230" i="1"/>
  <c r="AG202" i="1"/>
  <c r="AD202" i="1"/>
  <c r="AC202" i="1"/>
  <c r="AF202" i="1"/>
  <c r="AE202" i="1"/>
  <c r="AF245" i="1"/>
  <c r="AC245" i="1"/>
  <c r="AG245" i="1"/>
  <c r="AD245" i="1"/>
  <c r="AE245" i="1"/>
  <c r="AG9" i="1"/>
  <c r="AE9" i="1"/>
  <c r="AD9" i="1"/>
  <c r="AC9" i="1"/>
  <c r="AF9" i="1"/>
  <c r="AF149" i="1"/>
  <c r="AC149" i="1"/>
  <c r="AG149" i="1"/>
  <c r="AE149" i="1"/>
  <c r="AD149" i="1"/>
  <c r="AF247" i="1"/>
  <c r="AC247" i="1"/>
  <c r="AG247" i="1"/>
  <c r="AD247" i="1"/>
  <c r="AE247" i="1"/>
  <c r="AF130" i="1"/>
  <c r="AC130" i="1"/>
  <c r="AG130" i="1"/>
  <c r="AE130" i="1"/>
  <c r="AD130" i="1"/>
  <c r="AG189" i="1"/>
  <c r="AD189" i="1"/>
  <c r="AE189" i="1"/>
  <c r="AF189" i="1"/>
  <c r="AC189" i="1"/>
  <c r="AF155" i="1"/>
  <c r="AC155" i="1"/>
  <c r="AG155" i="1"/>
  <c r="AE155" i="1"/>
  <c r="AD155" i="1"/>
  <c r="AF128" i="1"/>
  <c r="AC128" i="1"/>
  <c r="AG128" i="1"/>
  <c r="AE128" i="1"/>
  <c r="AD128" i="1"/>
  <c r="AF272" i="1"/>
  <c r="AD272" i="1"/>
  <c r="AC272" i="1"/>
  <c r="AE272" i="1"/>
  <c r="AG272" i="1"/>
  <c r="AF209" i="1"/>
  <c r="AC209" i="1"/>
  <c r="AG209" i="1"/>
  <c r="AD209" i="1"/>
  <c r="AE209" i="1"/>
  <c r="AF138" i="1"/>
  <c r="AC138" i="1"/>
  <c r="AG138" i="1"/>
  <c r="AE138" i="1"/>
  <c r="AD138" i="1"/>
  <c r="AG174" i="1"/>
  <c r="AE174" i="1"/>
  <c r="AD174" i="1"/>
  <c r="AF174" i="1"/>
  <c r="AC174" i="1"/>
  <c r="AG181" i="1"/>
  <c r="AE181" i="1"/>
  <c r="AD181" i="1"/>
  <c r="AF181" i="1"/>
  <c r="AC181" i="1"/>
  <c r="AC286" i="1"/>
  <c r="AG286" i="1"/>
  <c r="AF286" i="1"/>
  <c r="AE286" i="1"/>
  <c r="AD286" i="1"/>
  <c r="Z110" i="1"/>
  <c r="AB110" i="1"/>
  <c r="AH110" i="1" s="1"/>
  <c r="AN110" i="1" s="1"/>
  <c r="AU110" i="1" s="1"/>
  <c r="AF268" i="1"/>
  <c r="AD268" i="1"/>
  <c r="AC268" i="1"/>
  <c r="AG268" i="1"/>
  <c r="AE268" i="1"/>
  <c r="W91" i="1"/>
  <c r="AB91" i="1"/>
  <c r="AH91" i="1" s="1"/>
  <c r="AN91" i="1" s="1"/>
  <c r="AU91" i="1" s="1"/>
  <c r="Y221" i="1"/>
  <c r="AB221" i="1"/>
  <c r="AH221" i="1" s="1"/>
  <c r="AN221" i="1" s="1"/>
  <c r="AU221" i="1" s="1"/>
  <c r="W279" i="1"/>
  <c r="AB279" i="1"/>
  <c r="AH279" i="1" s="1"/>
  <c r="AN279" i="1" s="1"/>
  <c r="AU279" i="1" s="1"/>
  <c r="Y94" i="1"/>
  <c r="AB94" i="1"/>
  <c r="AH94" i="1" s="1"/>
  <c r="AN94" i="1" s="1"/>
  <c r="AU94" i="1" s="1"/>
  <c r="Y25" i="1"/>
  <c r="AB25" i="1"/>
  <c r="AH25" i="1" s="1"/>
  <c r="AN25" i="1" s="1"/>
  <c r="AU25" i="1" s="1"/>
  <c r="Y12" i="1"/>
  <c r="AB12" i="1"/>
  <c r="AH12" i="1" s="1"/>
  <c r="AN12" i="1" s="1"/>
  <c r="AU12" i="1" s="1"/>
  <c r="AA29" i="1"/>
  <c r="AB29" i="1"/>
  <c r="AH29" i="1" s="1"/>
  <c r="AN29" i="1" s="1"/>
  <c r="AU29" i="1" s="1"/>
  <c r="AA277" i="1"/>
  <c r="AB277" i="1"/>
  <c r="AH277" i="1" s="1"/>
  <c r="AN277" i="1" s="1"/>
  <c r="AU277" i="1" s="1"/>
  <c r="Z6" i="1"/>
  <c r="AB6" i="1"/>
  <c r="AH6" i="1" s="1"/>
  <c r="AN6" i="1" s="1"/>
  <c r="AU6" i="1" s="1"/>
  <c r="AF242" i="1"/>
  <c r="AD242" i="1"/>
  <c r="AG242" i="1"/>
  <c r="AC242" i="1"/>
  <c r="AE242" i="1"/>
  <c r="Y232" i="1"/>
  <c r="AB232" i="1"/>
  <c r="AH232" i="1" s="1"/>
  <c r="AN232" i="1" s="1"/>
  <c r="AU232" i="1" s="1"/>
  <c r="W99" i="1"/>
  <c r="AB99" i="1"/>
  <c r="AH99" i="1" s="1"/>
  <c r="AN99" i="1" s="1"/>
  <c r="AU99" i="1" s="1"/>
  <c r="X244" i="1"/>
  <c r="AB244" i="1"/>
  <c r="AH244" i="1" s="1"/>
  <c r="AN244" i="1" s="1"/>
  <c r="AU244" i="1" s="1"/>
  <c r="Z22" i="1"/>
  <c r="AB22" i="1"/>
  <c r="AH22" i="1" s="1"/>
  <c r="AN22" i="1" s="1"/>
  <c r="AU22" i="1" s="1"/>
  <c r="W52" i="1"/>
  <c r="AB52" i="1"/>
  <c r="AH52" i="1" s="1"/>
  <c r="AN52" i="1" s="1"/>
  <c r="AU52" i="1" s="1"/>
  <c r="W105" i="1"/>
  <c r="AB105" i="1"/>
  <c r="AH105" i="1" s="1"/>
  <c r="AN105" i="1" s="1"/>
  <c r="AU105" i="1" s="1"/>
  <c r="Z183" i="1"/>
  <c r="AB183" i="1"/>
  <c r="AH183" i="1" s="1"/>
  <c r="AN183" i="1" s="1"/>
  <c r="AU183" i="1" s="1"/>
  <c r="Y106" i="1"/>
  <c r="AB106" i="1"/>
  <c r="AH106" i="1" s="1"/>
  <c r="AN106" i="1" s="1"/>
  <c r="AU106" i="1" s="1"/>
  <c r="Y135" i="1"/>
  <c r="AB135" i="1"/>
  <c r="AH135" i="1" s="1"/>
  <c r="AN135" i="1" s="1"/>
  <c r="AU135" i="1" s="1"/>
  <c r="Y10" i="1"/>
  <c r="AB10" i="1"/>
  <c r="AH10" i="1" s="1"/>
  <c r="AN10" i="1" s="1"/>
  <c r="AU10" i="1" s="1"/>
  <c r="W164" i="1"/>
  <c r="AB164" i="1"/>
  <c r="AH164" i="1" s="1"/>
  <c r="AN164" i="1" s="1"/>
  <c r="AU164" i="1" s="1"/>
  <c r="Z205" i="1"/>
  <c r="AB205" i="1"/>
  <c r="AH205" i="1" s="1"/>
  <c r="AN205" i="1" s="1"/>
  <c r="AU205" i="1" s="1"/>
  <c r="W46" i="1"/>
  <c r="AB46" i="1"/>
  <c r="AH46" i="1" s="1"/>
  <c r="AN46" i="1" s="1"/>
  <c r="AU46" i="1" s="1"/>
  <c r="Z161" i="1"/>
  <c r="AB161" i="1"/>
  <c r="AH161" i="1" s="1"/>
  <c r="AN161" i="1" s="1"/>
  <c r="AU161" i="1" s="1"/>
  <c r="Z210" i="1"/>
  <c r="AB210" i="1"/>
  <c r="AH210" i="1" s="1"/>
  <c r="AN210" i="1" s="1"/>
  <c r="AU210" i="1" s="1"/>
  <c r="Z120" i="1"/>
  <c r="AB120" i="1"/>
  <c r="AH120" i="1" s="1"/>
  <c r="AN120" i="1" s="1"/>
  <c r="AU120" i="1" s="1"/>
  <c r="X185" i="1"/>
  <c r="AB185" i="1"/>
  <c r="AH185" i="1" s="1"/>
  <c r="AN185" i="1" s="1"/>
  <c r="AU185" i="1" s="1"/>
  <c r="AG79" i="1"/>
  <c r="AE79" i="1"/>
  <c r="AD79" i="1"/>
  <c r="AF79" i="1"/>
  <c r="AC79" i="1"/>
  <c r="AG317" i="1"/>
  <c r="AE317" i="1"/>
  <c r="AD317" i="1"/>
  <c r="AC317" i="1"/>
  <c r="AF317" i="1"/>
  <c r="AG310" i="1"/>
  <c r="AE310" i="1"/>
  <c r="AD310" i="1"/>
  <c r="AC310" i="1"/>
  <c r="AF310" i="1"/>
  <c r="AG293" i="1"/>
  <c r="AE293" i="1"/>
  <c r="AD293" i="1"/>
  <c r="AC293" i="1"/>
  <c r="AF293" i="1"/>
  <c r="AG314" i="1"/>
  <c r="AE314" i="1"/>
  <c r="AD314" i="1"/>
  <c r="AC314" i="1"/>
  <c r="AF314" i="1"/>
  <c r="AF38" i="1"/>
  <c r="AC38" i="1"/>
  <c r="AG38" i="1"/>
  <c r="AE38" i="1"/>
  <c r="AD38" i="1"/>
  <c r="AF281" i="1"/>
  <c r="AE281" i="1"/>
  <c r="AC281" i="1"/>
  <c r="AD281" i="1"/>
  <c r="AG281" i="1"/>
  <c r="AE108" i="1"/>
  <c r="AC108" i="1"/>
  <c r="AD108" i="1"/>
  <c r="AG108" i="1"/>
  <c r="AF108" i="1"/>
  <c r="AG30" i="1"/>
  <c r="AE30" i="1"/>
  <c r="AD30" i="1"/>
  <c r="AF30" i="1"/>
  <c r="AC30" i="1"/>
  <c r="AG26" i="1"/>
  <c r="AD26" i="1"/>
  <c r="AE26" i="1"/>
  <c r="AF26" i="1"/>
  <c r="AC26" i="1"/>
  <c r="AF263" i="1"/>
  <c r="AC263" i="1"/>
  <c r="AG263" i="1"/>
  <c r="AD263" i="1"/>
  <c r="AE263" i="1"/>
  <c r="AG43" i="1"/>
  <c r="AE43" i="1"/>
  <c r="AD43" i="1"/>
  <c r="AF43" i="1"/>
  <c r="AC43" i="1"/>
  <c r="AF8" i="1"/>
  <c r="AC8" i="1"/>
  <c r="AG8" i="1"/>
  <c r="AD8" i="1"/>
  <c r="AE8" i="1"/>
  <c r="AF35" i="1"/>
  <c r="AC35" i="1"/>
  <c r="AG35" i="1"/>
  <c r="AD35" i="1"/>
  <c r="AE35" i="1"/>
  <c r="AF41" i="1"/>
  <c r="AC41" i="1"/>
  <c r="AG41" i="1"/>
  <c r="AE41" i="1"/>
  <c r="AD41" i="1"/>
  <c r="AF92" i="1"/>
  <c r="AG92" i="1"/>
  <c r="AC92" i="1"/>
  <c r="AD92" i="1"/>
  <c r="AE92" i="1"/>
  <c r="AG204" i="1"/>
  <c r="AD204" i="1"/>
  <c r="AE204" i="1"/>
  <c r="AF204" i="1"/>
  <c r="AC204" i="1"/>
  <c r="AG297" i="1"/>
  <c r="AE297" i="1"/>
  <c r="AD297" i="1"/>
  <c r="AC297" i="1"/>
  <c r="AF297" i="1"/>
  <c r="AG280" i="1"/>
  <c r="AE280" i="1"/>
  <c r="AD280" i="1"/>
  <c r="AC280" i="1"/>
  <c r="AF280" i="1"/>
  <c r="AF21" i="1"/>
  <c r="AC21" i="1"/>
  <c r="AG21" i="1"/>
  <c r="AD21" i="1"/>
  <c r="AE21" i="1"/>
  <c r="AF167" i="1"/>
  <c r="AG167" i="1"/>
  <c r="AC167" i="1"/>
  <c r="AE167" i="1"/>
  <c r="AD167" i="1"/>
  <c r="AG166" i="1"/>
  <c r="AE166" i="1"/>
  <c r="AD166" i="1"/>
  <c r="AC166" i="1"/>
  <c r="AF166" i="1"/>
  <c r="AF219" i="1"/>
  <c r="AC219" i="1"/>
  <c r="AE219" i="1"/>
  <c r="AG219" i="1"/>
  <c r="AD219" i="1"/>
  <c r="AF246" i="1"/>
  <c r="AD246" i="1"/>
  <c r="AG246" i="1"/>
  <c r="AE246" i="1"/>
  <c r="AC246" i="1"/>
  <c r="AF250" i="1"/>
  <c r="AD250" i="1"/>
  <c r="AG250" i="1"/>
  <c r="AE250" i="1"/>
  <c r="AC250" i="1"/>
  <c r="AG299" i="1"/>
  <c r="AE299" i="1"/>
  <c r="AD299" i="1"/>
  <c r="AF299" i="1"/>
  <c r="AC299" i="1"/>
  <c r="AF217" i="1"/>
  <c r="AC217" i="1"/>
  <c r="AG217" i="1"/>
  <c r="AE217" i="1"/>
  <c r="AD217" i="1"/>
  <c r="AF13" i="1"/>
  <c r="AG13" i="1"/>
  <c r="AC13" i="1"/>
  <c r="AD13" i="1"/>
  <c r="AE13" i="1"/>
  <c r="AG32" i="1"/>
  <c r="AE32" i="1"/>
  <c r="AD32" i="1"/>
  <c r="AF32" i="1"/>
  <c r="AC32" i="1"/>
  <c r="AF54" i="1"/>
  <c r="AC54" i="1"/>
  <c r="AG54" i="1"/>
  <c r="AE54" i="1"/>
  <c r="AD54" i="1"/>
  <c r="AF241" i="1"/>
  <c r="AC241" i="1"/>
  <c r="AG241" i="1"/>
  <c r="AD241" i="1"/>
  <c r="AE241" i="1"/>
  <c r="AF188" i="1"/>
  <c r="AG188" i="1"/>
  <c r="AC188" i="1"/>
  <c r="AE188" i="1"/>
  <c r="AD188" i="1"/>
  <c r="AF240" i="1"/>
  <c r="AD240" i="1"/>
  <c r="AC240" i="1"/>
  <c r="AE240" i="1"/>
  <c r="AG240" i="1"/>
  <c r="AG301" i="1"/>
  <c r="AE301" i="1"/>
  <c r="AD301" i="1"/>
  <c r="AC301" i="1"/>
  <c r="AF301" i="1"/>
  <c r="AF84" i="1"/>
  <c r="AG84" i="1"/>
  <c r="AC84" i="1"/>
  <c r="AD84" i="1"/>
  <c r="AE84" i="1"/>
  <c r="AF48" i="1"/>
  <c r="AC48" i="1"/>
  <c r="AG48" i="1"/>
  <c r="AD48" i="1"/>
  <c r="AE48" i="1"/>
  <c r="AF227" i="1"/>
  <c r="AC227" i="1"/>
  <c r="AE227" i="1"/>
  <c r="AG227" i="1"/>
  <c r="AD227" i="1"/>
  <c r="AF159" i="1"/>
  <c r="AC159" i="1"/>
  <c r="AG159" i="1"/>
  <c r="AE159" i="1"/>
  <c r="AD159" i="1"/>
  <c r="W86" i="1"/>
  <c r="AB86" i="1"/>
  <c r="AH86" i="1" s="1"/>
  <c r="AN86" i="1" s="1"/>
  <c r="AU86" i="1" s="1"/>
  <c r="W269" i="1"/>
  <c r="AB269" i="1"/>
  <c r="AH269" i="1" s="1"/>
  <c r="AN269" i="1" s="1"/>
  <c r="AU269" i="1" s="1"/>
  <c r="Z129" i="1"/>
  <c r="AB129" i="1"/>
  <c r="AH129" i="1" s="1"/>
  <c r="AN129" i="1" s="1"/>
  <c r="AU129" i="1" s="1"/>
  <c r="AG85" i="1"/>
  <c r="AE85" i="1"/>
  <c r="AD85" i="1"/>
  <c r="AF85" i="1"/>
  <c r="AC85" i="1"/>
  <c r="W226" i="1"/>
  <c r="AB226" i="1"/>
  <c r="AH226" i="1" s="1"/>
  <c r="AN226" i="1" s="1"/>
  <c r="AU226" i="1" s="1"/>
  <c r="X168" i="1"/>
  <c r="AB168" i="1"/>
  <c r="AH168" i="1" s="1"/>
  <c r="AN168" i="1" s="1"/>
  <c r="AU168" i="1" s="1"/>
  <c r="X274" i="1"/>
  <c r="AB274" i="1"/>
  <c r="AH274" i="1" s="1"/>
  <c r="AN274" i="1" s="1"/>
  <c r="AU274" i="1" s="1"/>
  <c r="AA150" i="1"/>
  <c r="AB150" i="1"/>
  <c r="AH150" i="1" s="1"/>
  <c r="AN150" i="1" s="1"/>
  <c r="AU150" i="1" s="1"/>
  <c r="AA75" i="1"/>
  <c r="AB75" i="1"/>
  <c r="AH75" i="1" s="1"/>
  <c r="AN75" i="1" s="1"/>
  <c r="AU75" i="1" s="1"/>
  <c r="Z97" i="1"/>
  <c r="AB97" i="1"/>
  <c r="AH97" i="1" s="1"/>
  <c r="AN97" i="1" s="1"/>
  <c r="AU97" i="1" s="1"/>
  <c r="AA173" i="1"/>
  <c r="AB173" i="1"/>
  <c r="AH173" i="1" s="1"/>
  <c r="AN173" i="1" s="1"/>
  <c r="AU173" i="1" s="1"/>
  <c r="Y196" i="1"/>
  <c r="AB196" i="1"/>
  <c r="AH196" i="1" s="1"/>
  <c r="AN196" i="1" s="1"/>
  <c r="AU196" i="1" s="1"/>
  <c r="W96" i="1"/>
  <c r="AB96" i="1"/>
  <c r="AH96" i="1" s="1"/>
  <c r="AN96" i="1" s="1"/>
  <c r="AU96" i="1" s="1"/>
  <c r="X132" i="1"/>
  <c r="AB132" i="1"/>
  <c r="AH132" i="1" s="1"/>
  <c r="AN132" i="1" s="1"/>
  <c r="AU132" i="1" s="1"/>
  <c r="Y254" i="1"/>
  <c r="AB254" i="1"/>
  <c r="AH254" i="1" s="1"/>
  <c r="AN254" i="1" s="1"/>
  <c r="AU254" i="1" s="1"/>
  <c r="Z179" i="1"/>
  <c r="AB179" i="1"/>
  <c r="AH179" i="1" s="1"/>
  <c r="AN179" i="1" s="1"/>
  <c r="AU179" i="1" s="1"/>
  <c r="X71" i="1"/>
  <c r="AB71" i="1"/>
  <c r="AH71" i="1" s="1"/>
  <c r="AN71" i="1" s="1"/>
  <c r="AU71" i="1" s="1"/>
  <c r="AA123" i="1"/>
  <c r="AB123" i="1"/>
  <c r="AH123" i="1" s="1"/>
  <c r="AN123" i="1" s="1"/>
  <c r="AU123" i="1" s="1"/>
  <c r="Y153" i="1"/>
  <c r="AB153" i="1"/>
  <c r="AH153" i="1" s="1"/>
  <c r="AN153" i="1" s="1"/>
  <c r="AU153" i="1" s="1"/>
  <c r="AG93" i="1"/>
  <c r="AE93" i="1"/>
  <c r="AD93" i="1"/>
  <c r="AF93" i="1"/>
  <c r="AC93" i="1"/>
  <c r="AC320" i="1"/>
  <c r="AF320" i="1"/>
  <c r="AG320" i="1"/>
  <c r="AD320" i="1"/>
  <c r="AE320" i="1"/>
  <c r="AG89" i="1"/>
  <c r="AE89" i="1"/>
  <c r="AD89" i="1"/>
  <c r="AF89" i="1"/>
  <c r="AC89" i="1"/>
  <c r="AF74" i="1"/>
  <c r="AG74" i="1"/>
  <c r="AC74" i="1"/>
  <c r="AD74" i="1"/>
  <c r="AE74" i="1"/>
  <c r="AF249" i="1"/>
  <c r="AC249" i="1"/>
  <c r="AG249" i="1"/>
  <c r="AD249" i="1"/>
  <c r="AE249" i="1"/>
  <c r="AF70" i="1"/>
  <c r="AG70" i="1"/>
  <c r="AC70" i="1"/>
  <c r="AD70" i="1"/>
  <c r="AE70" i="1"/>
  <c r="AG55" i="1"/>
  <c r="AE55" i="1"/>
  <c r="AD55" i="1"/>
  <c r="AF55" i="1"/>
  <c r="AC55" i="1"/>
  <c r="AF58" i="1"/>
  <c r="AC58" i="1"/>
  <c r="AG58" i="1"/>
  <c r="AE58" i="1"/>
  <c r="AD58" i="1"/>
  <c r="AF237" i="1"/>
  <c r="AC237" i="1"/>
  <c r="AG237" i="1"/>
  <c r="AD237" i="1"/>
  <c r="AE237" i="1"/>
  <c r="AF68" i="1"/>
  <c r="AC68" i="1"/>
  <c r="AG68" i="1"/>
  <c r="AE68" i="1"/>
  <c r="AD68" i="1"/>
  <c r="AG162" i="1"/>
  <c r="AE162" i="1"/>
  <c r="AD162" i="1"/>
  <c r="AC162" i="1"/>
  <c r="AF162" i="1"/>
  <c r="AF191" i="1"/>
  <c r="AG191" i="1"/>
  <c r="AC191" i="1"/>
  <c r="AE191" i="1"/>
  <c r="AD191" i="1"/>
  <c r="AG53" i="1"/>
  <c r="AE53" i="1"/>
  <c r="AD53" i="1"/>
  <c r="AF53" i="1"/>
  <c r="AC53" i="1"/>
  <c r="AG37" i="1"/>
  <c r="AE37" i="1"/>
  <c r="AD37" i="1"/>
  <c r="AF37" i="1"/>
  <c r="AC37" i="1"/>
  <c r="AG145" i="1"/>
  <c r="AE145" i="1"/>
  <c r="AD145" i="1"/>
  <c r="AF145" i="1"/>
  <c r="AC145" i="1"/>
  <c r="AF169" i="1"/>
  <c r="AC169" i="1"/>
  <c r="AG169" i="1"/>
  <c r="AE169" i="1"/>
  <c r="AD169" i="1"/>
  <c r="AF212" i="1"/>
  <c r="AC212" i="1"/>
  <c r="AG212" i="1"/>
  <c r="AE212" i="1"/>
  <c r="AD212" i="1"/>
  <c r="AF27" i="1"/>
  <c r="AC27" i="1"/>
  <c r="AG27" i="1"/>
  <c r="AE27" i="1"/>
  <c r="AD27" i="1"/>
  <c r="AF44" i="1"/>
  <c r="AC44" i="1"/>
  <c r="AG44" i="1"/>
  <c r="AE44" i="1"/>
  <c r="AD44" i="1"/>
  <c r="AG133" i="1"/>
  <c r="AE133" i="1"/>
  <c r="AD133" i="1"/>
  <c r="AF133" i="1"/>
  <c r="AC133" i="1"/>
  <c r="AG170" i="1"/>
  <c r="AE170" i="1"/>
  <c r="AD170" i="1"/>
  <c r="AC170" i="1"/>
  <c r="AF170" i="1"/>
  <c r="AG154" i="1"/>
  <c r="AE154" i="1"/>
  <c r="AD154" i="1"/>
  <c r="AF154" i="1"/>
  <c r="AC154" i="1"/>
  <c r="AF177" i="1"/>
  <c r="AG177" i="1"/>
  <c r="AC177" i="1"/>
  <c r="AE177" i="1"/>
  <c r="AD177" i="1"/>
  <c r="AF184" i="1"/>
  <c r="AG184" i="1"/>
  <c r="AC184" i="1"/>
  <c r="AE184" i="1"/>
  <c r="AD184" i="1"/>
  <c r="AF11" i="1"/>
  <c r="AG11" i="1"/>
  <c r="AC11" i="1"/>
  <c r="AD11" i="1"/>
  <c r="AE11" i="1"/>
  <c r="AF24" i="1"/>
  <c r="AC24" i="1"/>
  <c r="AG24" i="1"/>
  <c r="AE24" i="1"/>
  <c r="AD24" i="1"/>
  <c r="AG18" i="1"/>
  <c r="AF18" i="1"/>
  <c r="AE18" i="1"/>
  <c r="AD18" i="1"/>
  <c r="AC18" i="1"/>
  <c r="AG65" i="1"/>
  <c r="AE65" i="1"/>
  <c r="AD65" i="1"/>
  <c r="AF65" i="1"/>
  <c r="AC65" i="1"/>
  <c r="AG122" i="1"/>
  <c r="AF122" i="1"/>
  <c r="AC122" i="1"/>
  <c r="AE122" i="1"/>
  <c r="AD122" i="1"/>
  <c r="AG137" i="1"/>
  <c r="AE137" i="1"/>
  <c r="AD137" i="1"/>
  <c r="AF137" i="1"/>
  <c r="AC137" i="1"/>
  <c r="AE111" i="1"/>
  <c r="AF111" i="1"/>
  <c r="AD111" i="1"/>
  <c r="AG111" i="1"/>
  <c r="AC111" i="1"/>
  <c r="AF165" i="1"/>
  <c r="AC165" i="1"/>
  <c r="AG165" i="1"/>
  <c r="AE165" i="1"/>
  <c r="AD165" i="1"/>
  <c r="AF234" i="1"/>
  <c r="AD234" i="1"/>
  <c r="AG234" i="1"/>
  <c r="AE234" i="1"/>
  <c r="AC234" i="1"/>
  <c r="AF257" i="1"/>
  <c r="AC257" i="1"/>
  <c r="AG257" i="1"/>
  <c r="AD257" i="1"/>
  <c r="AE257" i="1"/>
  <c r="AF296" i="1"/>
  <c r="AE296" i="1"/>
  <c r="AC296" i="1"/>
  <c r="AD296" i="1"/>
  <c r="AG296" i="1"/>
  <c r="AF163" i="1"/>
  <c r="AG163" i="1"/>
  <c r="AC163" i="1"/>
  <c r="AE163" i="1"/>
  <c r="AD163" i="1"/>
  <c r="AF261" i="1"/>
  <c r="AC261" i="1"/>
  <c r="AG261" i="1"/>
  <c r="AE261" i="1"/>
  <c r="AD261" i="1"/>
  <c r="AG278" i="1"/>
  <c r="AD278" i="1"/>
  <c r="AE278" i="1"/>
  <c r="AC278" i="1"/>
  <c r="AF278" i="1"/>
  <c r="AG195" i="1"/>
  <c r="AE195" i="1"/>
  <c r="AD195" i="1"/>
  <c r="AF195" i="1"/>
  <c r="AC195" i="1"/>
  <c r="AF134" i="1"/>
  <c r="AC134" i="1"/>
  <c r="AG134" i="1"/>
  <c r="AE134" i="1"/>
  <c r="AD134" i="1"/>
  <c r="AF243" i="1"/>
  <c r="AC243" i="1"/>
  <c r="AG243" i="1"/>
  <c r="AD243" i="1"/>
  <c r="AE243" i="1"/>
  <c r="AF256" i="1"/>
  <c r="AD256" i="1"/>
  <c r="AC256" i="1"/>
  <c r="AE256" i="1"/>
  <c r="AG256" i="1"/>
  <c r="AF141" i="1"/>
  <c r="AC141" i="1"/>
  <c r="AG141" i="1"/>
  <c r="AE141" i="1"/>
  <c r="AD141" i="1"/>
  <c r="AF235" i="1"/>
  <c r="AC235" i="1"/>
  <c r="AG235" i="1"/>
  <c r="AD235" i="1"/>
  <c r="AE235" i="1"/>
  <c r="AF152" i="1"/>
  <c r="AC152" i="1"/>
  <c r="AG152" i="1"/>
  <c r="AE152" i="1"/>
  <c r="AD152" i="1"/>
  <c r="AD126" i="1"/>
  <c r="AC126" i="1"/>
  <c r="AF126" i="1"/>
  <c r="AE126" i="1"/>
  <c r="AG126" i="1"/>
  <c r="AG276" i="1"/>
  <c r="AE276" i="1"/>
  <c r="AD276" i="1"/>
  <c r="AF276" i="1"/>
  <c r="AC276" i="1"/>
  <c r="W45" i="1"/>
  <c r="AB45" i="1"/>
  <c r="AH45" i="1" s="1"/>
  <c r="AN45" i="1" s="1"/>
  <c r="AU45" i="1" s="1"/>
  <c r="Y119" i="1"/>
  <c r="AB119" i="1"/>
  <c r="AH119" i="1" s="1"/>
  <c r="AN119" i="1" s="1"/>
  <c r="AU119" i="1" s="1"/>
  <c r="X61" i="1"/>
  <c r="AB61" i="1"/>
  <c r="AH61" i="1" s="1"/>
  <c r="AN61" i="1" s="1"/>
  <c r="AU61" i="1" s="1"/>
  <c r="X248" i="1"/>
  <c r="AB248" i="1"/>
  <c r="AH248" i="1" s="1"/>
  <c r="AN248" i="1" s="1"/>
  <c r="AU248" i="1" s="1"/>
  <c r="W214" i="1"/>
  <c r="AB214" i="1"/>
  <c r="AH214" i="1" s="1"/>
  <c r="AN214" i="1" s="1"/>
  <c r="AU214" i="1" s="1"/>
  <c r="Z104" i="1"/>
  <c r="AB104" i="1"/>
  <c r="AH104" i="1" s="1"/>
  <c r="AN104" i="1" s="1"/>
  <c r="AU104" i="1" s="1"/>
  <c r="AA273" i="1"/>
  <c r="AB273" i="1"/>
  <c r="AH273" i="1" s="1"/>
  <c r="AN273" i="1" s="1"/>
  <c r="AU273" i="1" s="1"/>
  <c r="W87" i="1"/>
  <c r="AB87" i="1"/>
  <c r="AH87" i="1" s="1"/>
  <c r="AN87" i="1" s="1"/>
  <c r="AU87" i="1" s="1"/>
  <c r="X157" i="1"/>
  <c r="AB157" i="1"/>
  <c r="AH157" i="1" s="1"/>
  <c r="AN157" i="1" s="1"/>
  <c r="AU157" i="1" s="1"/>
  <c r="AG289" i="1"/>
  <c r="AD289" i="1"/>
  <c r="AE289" i="1"/>
  <c r="AC289" i="1"/>
  <c r="AF289" i="1"/>
  <c r="Y14" i="1"/>
  <c r="AB14" i="1"/>
  <c r="AH14" i="1" s="1"/>
  <c r="AN14" i="1" s="1"/>
  <c r="AU14" i="1" s="1"/>
  <c r="Y147" i="1"/>
  <c r="AB147" i="1"/>
  <c r="AH147" i="1" s="1"/>
  <c r="AN147" i="1" s="1"/>
  <c r="AU147" i="1" s="1"/>
  <c r="AA266" i="1"/>
  <c r="AB266" i="1"/>
  <c r="AH266" i="1" s="1"/>
  <c r="AN266" i="1" s="1"/>
  <c r="AU266" i="1" s="1"/>
  <c r="W186" i="1"/>
  <c r="AB186" i="1"/>
  <c r="AH186" i="1" s="1"/>
  <c r="AN186" i="1" s="1"/>
  <c r="AU186" i="1" s="1"/>
  <c r="Y116" i="1"/>
  <c r="AB116" i="1"/>
  <c r="AH116" i="1" s="1"/>
  <c r="AN116" i="1" s="1"/>
  <c r="AU116" i="1" s="1"/>
  <c r="Z239" i="1"/>
  <c r="AB239" i="1"/>
  <c r="AH239" i="1" s="1"/>
  <c r="AN239" i="1" s="1"/>
  <c r="AU239" i="1" s="1"/>
  <c r="Z142" i="1"/>
  <c r="AB142" i="1"/>
  <c r="AH142" i="1" s="1"/>
  <c r="AN142" i="1" s="1"/>
  <c r="AU142" i="1" s="1"/>
  <c r="AA225" i="1"/>
  <c r="AB225" i="1"/>
  <c r="AH225" i="1" s="1"/>
  <c r="AN225" i="1" s="1"/>
  <c r="AU225" i="1" s="1"/>
  <c r="AA200" i="1"/>
  <c r="AB200" i="1"/>
  <c r="AH200" i="1" s="1"/>
  <c r="AN200" i="1" s="1"/>
  <c r="AU200" i="1" s="1"/>
  <c r="X33" i="1"/>
  <c r="AB33" i="1"/>
  <c r="AH33" i="1" s="1"/>
  <c r="AN33" i="1" s="1"/>
  <c r="AU33" i="1" s="1"/>
  <c r="AG291" i="1"/>
  <c r="AD291" i="1"/>
  <c r="AE291" i="1"/>
  <c r="AF291" i="1"/>
  <c r="AC291" i="1"/>
  <c r="AD288" i="1"/>
  <c r="AG288" i="1"/>
  <c r="AF288" i="1"/>
  <c r="AC288" i="1"/>
  <c r="AE288" i="1"/>
  <c r="AF313" i="1"/>
  <c r="AC313" i="1"/>
  <c r="AG313" i="1"/>
  <c r="AD313" i="1"/>
  <c r="AE313" i="1"/>
  <c r="AE304" i="1"/>
  <c r="AC304" i="1"/>
  <c r="AD304" i="1"/>
  <c r="AG304" i="1"/>
  <c r="AF304" i="1"/>
  <c r="AG305" i="1"/>
  <c r="AD305" i="1"/>
  <c r="AE305" i="1"/>
  <c r="AC305" i="1"/>
  <c r="AF305" i="1"/>
  <c r="AF316" i="1"/>
  <c r="AC316" i="1"/>
  <c r="AG316" i="1"/>
  <c r="AD316" i="1"/>
  <c r="AE316" i="1"/>
  <c r="AG199" i="1"/>
  <c r="AE199" i="1"/>
  <c r="AD199" i="1"/>
  <c r="AF199" i="1"/>
  <c r="AC199" i="1"/>
  <c r="W185" i="1"/>
  <c r="AA185" i="1"/>
  <c r="Z185" i="1"/>
  <c r="Z266" i="1"/>
  <c r="Y248" i="1"/>
  <c r="AA142" i="1"/>
  <c r="W33" i="1"/>
  <c r="AA186" i="1"/>
  <c r="Y225" i="1"/>
  <c r="Z106" i="1"/>
  <c r="Z153" i="1"/>
  <c r="AA52" i="1"/>
  <c r="X266" i="1"/>
  <c r="Y33" i="1"/>
  <c r="W106" i="1"/>
  <c r="W153" i="1"/>
  <c r="W183" i="1"/>
  <c r="X142" i="1"/>
  <c r="AA33" i="1"/>
  <c r="AA244" i="1"/>
  <c r="X186" i="1"/>
  <c r="Y200" i="1"/>
  <c r="Y168" i="1"/>
  <c r="X153" i="1"/>
  <c r="AA153" i="1"/>
  <c r="W239" i="1"/>
  <c r="W220" i="1"/>
  <c r="Z33" i="1"/>
  <c r="Y266" i="1"/>
  <c r="W142" i="1"/>
  <c r="Y186" i="1"/>
  <c r="Z200" i="1"/>
  <c r="AA22" i="1"/>
  <c r="Z116" i="1"/>
  <c r="AA105" i="1"/>
  <c r="AA99" i="1"/>
  <c r="Z147" i="1"/>
  <c r="Y71" i="1"/>
  <c r="Z131" i="1"/>
  <c r="W42" i="1"/>
  <c r="AA63" i="1"/>
  <c r="W179" i="1"/>
  <c r="Y123" i="1"/>
  <c r="W262" i="1"/>
  <c r="AA262" i="1"/>
  <c r="Y262" i="1"/>
  <c r="X262" i="1"/>
  <c r="W120" i="1"/>
  <c r="X164" i="1"/>
  <c r="Z182" i="1"/>
  <c r="W182" i="1"/>
  <c r="Y182" i="1"/>
  <c r="Y233" i="1"/>
  <c r="X182" i="1"/>
  <c r="W194" i="1"/>
  <c r="X214" i="1"/>
  <c r="Z119" i="1"/>
  <c r="W110" i="1"/>
  <c r="AA46" i="1"/>
  <c r="Y214" i="1"/>
  <c r="AA60" i="1"/>
  <c r="Z160" i="1"/>
  <c r="X45" i="1"/>
  <c r="AA176" i="1"/>
  <c r="Z135" i="1"/>
  <c r="AA2" i="1"/>
  <c r="W147" i="1"/>
  <c r="AA179" i="1"/>
  <c r="Y40" i="1"/>
  <c r="Z123" i="1"/>
  <c r="Y290" i="1"/>
  <c r="X147" i="1"/>
  <c r="AA147" i="1"/>
  <c r="Y179" i="1"/>
  <c r="X179" i="1"/>
  <c r="W123" i="1"/>
  <c r="AA71" i="1"/>
  <c r="Z71" i="1"/>
  <c r="W71" i="1"/>
  <c r="Z290" i="1"/>
  <c r="Y131" i="1"/>
  <c r="X76" i="1"/>
  <c r="X123" i="1"/>
  <c r="AA233" i="1"/>
  <c r="X205" i="1"/>
  <c r="Y46" i="1"/>
  <c r="AA110" i="1"/>
  <c r="Y120" i="1"/>
  <c r="X210" i="1"/>
  <c r="Z46" i="1"/>
  <c r="W10" i="1"/>
  <c r="X233" i="1"/>
  <c r="W104" i="1"/>
  <c r="AA87" i="1"/>
  <c r="W161" i="1"/>
  <c r="X120" i="1"/>
  <c r="Z157" i="1"/>
  <c r="W210" i="1"/>
  <c r="AA205" i="1"/>
  <c r="Z254" i="1"/>
  <c r="X46" i="1"/>
  <c r="Y60" i="1"/>
  <c r="W193" i="1"/>
  <c r="AA120" i="1"/>
  <c r="Z164" i="1"/>
  <c r="Z82" i="1"/>
  <c r="AA161" i="1"/>
  <c r="Y164" i="1"/>
  <c r="AA210" i="1"/>
  <c r="X254" i="1"/>
  <c r="W266" i="1"/>
  <c r="Y142" i="1"/>
  <c r="Z233" i="1"/>
  <c r="W60" i="1"/>
  <c r="X106" i="1"/>
  <c r="AA106" i="1"/>
  <c r="Y244" i="1"/>
  <c r="W160" i="1"/>
  <c r="Z186" i="1"/>
  <c r="X193" i="1"/>
  <c r="AA193" i="1"/>
  <c r="W200" i="1"/>
  <c r="W22" i="1"/>
  <c r="W82" i="1"/>
  <c r="X86" i="1"/>
  <c r="W116" i="1"/>
  <c r="AA183" i="1"/>
  <c r="AA194" i="1"/>
  <c r="Y105" i="1"/>
  <c r="X105" i="1"/>
  <c r="Y52" i="1"/>
  <c r="X52" i="1"/>
  <c r="X239" i="1"/>
  <c r="Z225" i="1"/>
  <c r="X220" i="1"/>
  <c r="X60" i="1"/>
  <c r="W244" i="1"/>
  <c r="Z244" i="1"/>
  <c r="X160" i="1"/>
  <c r="AA160" i="1"/>
  <c r="Y193" i="1"/>
  <c r="X200" i="1"/>
  <c r="X22" i="1"/>
  <c r="X82" i="1"/>
  <c r="AA82" i="1"/>
  <c r="Y86" i="1"/>
  <c r="X116" i="1"/>
  <c r="AA116" i="1"/>
  <c r="Y183" i="1"/>
  <c r="X183" i="1"/>
  <c r="Y194" i="1"/>
  <c r="X194" i="1"/>
  <c r="Z105" i="1"/>
  <c r="Z52" i="1"/>
  <c r="AA61" i="1"/>
  <c r="Y239" i="1"/>
  <c r="W225" i="1"/>
  <c r="Y22" i="1"/>
  <c r="AA86" i="1"/>
  <c r="AA239" i="1"/>
  <c r="X225" i="1"/>
  <c r="W15" i="1"/>
  <c r="X176" i="1"/>
  <c r="Z15" i="1"/>
  <c r="Y176" i="1"/>
  <c r="X15" i="1"/>
  <c r="W129" i="1"/>
  <c r="X14" i="1"/>
  <c r="Z274" i="1"/>
  <c r="AA127" i="1"/>
  <c r="Y161" i="1"/>
  <c r="X161" i="1"/>
  <c r="Z176" i="1"/>
  <c r="Y15" i="1"/>
  <c r="W135" i="1"/>
  <c r="AA164" i="1"/>
  <c r="Y210" i="1"/>
  <c r="Y205" i="1"/>
  <c r="Y277" i="1"/>
  <c r="Z10" i="1"/>
  <c r="AA14" i="1"/>
  <c r="W205" i="1"/>
  <c r="AA254" i="1"/>
  <c r="W75" i="1"/>
  <c r="Y150" i="1"/>
  <c r="X259" i="1"/>
  <c r="Y96" i="1"/>
  <c r="W196" i="1"/>
  <c r="Y259" i="1"/>
  <c r="X127" i="1"/>
  <c r="AA96" i="1"/>
  <c r="X173" i="1"/>
  <c r="Y127" i="1"/>
  <c r="Z75" i="1"/>
  <c r="X12" i="1"/>
  <c r="AA101" i="1"/>
  <c r="Z173" i="1"/>
  <c r="AA226" i="1"/>
  <c r="Y91" i="1"/>
  <c r="X10" i="1"/>
  <c r="AA10" i="1"/>
  <c r="X269" i="1"/>
  <c r="Y273" i="1"/>
  <c r="Z14" i="1"/>
  <c r="Y279" i="1"/>
  <c r="W25" i="1"/>
  <c r="Z29" i="1"/>
  <c r="Z127" i="1"/>
  <c r="W97" i="1"/>
  <c r="X135" i="1"/>
  <c r="AA135" i="1"/>
  <c r="W259" i="1"/>
  <c r="W254" i="1"/>
  <c r="Z132" i="1"/>
  <c r="Z259" i="1"/>
  <c r="Z12" i="1"/>
  <c r="X96" i="1"/>
  <c r="Y173" i="1"/>
  <c r="W229" i="1"/>
  <c r="AA91" i="1"/>
  <c r="AA269" i="1"/>
  <c r="W14" i="1"/>
  <c r="Z196" i="1"/>
  <c r="X279" i="1"/>
  <c r="W12" i="1"/>
  <c r="Z96" i="1"/>
  <c r="W173" i="1"/>
  <c r="Z277" i="1"/>
  <c r="X91" i="1"/>
  <c r="X196" i="1"/>
  <c r="AA196" i="1"/>
  <c r="Z279" i="1"/>
  <c r="X25" i="1"/>
  <c r="Z232" i="1"/>
  <c r="W132" i="1"/>
  <c r="X6" i="1"/>
  <c r="AA97" i="1"/>
  <c r="X75" i="1"/>
  <c r="Z150" i="1"/>
  <c r="Z25" i="1"/>
  <c r="X29" i="1"/>
  <c r="Z94" i="1"/>
  <c r="W232" i="1"/>
  <c r="AA132" i="1"/>
  <c r="W6" i="1"/>
  <c r="Y97" i="1"/>
  <c r="X97" i="1"/>
  <c r="Y75" i="1"/>
  <c r="W150" i="1"/>
  <c r="Z221" i="1"/>
  <c r="Y29" i="1"/>
  <c r="W94" i="1"/>
  <c r="Y132" i="1"/>
  <c r="X150" i="1"/>
  <c r="Z220" i="1"/>
  <c r="Y220" i="1"/>
  <c r="AA214" i="1"/>
  <c r="W290" i="1"/>
  <c r="X2" i="1"/>
  <c r="W131" i="1"/>
  <c r="Y45" i="1"/>
  <c r="AA42" i="1"/>
  <c r="W63" i="1"/>
  <c r="Y76" i="1"/>
  <c r="W36" i="1"/>
  <c r="X40" i="1"/>
  <c r="AA248" i="1"/>
  <c r="X110" i="1"/>
  <c r="X290" i="1"/>
  <c r="W2" i="1"/>
  <c r="W119" i="1"/>
  <c r="X131" i="1"/>
  <c r="AA45" i="1"/>
  <c r="Y42" i="1"/>
  <c r="X42" i="1"/>
  <c r="W57" i="1"/>
  <c r="AA76" i="1"/>
  <c r="AA36" i="1"/>
  <c r="X119" i="1"/>
  <c r="X57" i="1"/>
  <c r="W40" i="1"/>
  <c r="Y61" i="1"/>
  <c r="Y101" i="1"/>
  <c r="X101" i="1"/>
  <c r="AA129" i="1"/>
  <c r="Y226" i="1"/>
  <c r="AA229" i="1"/>
  <c r="Z273" i="1"/>
  <c r="AA104" i="1"/>
  <c r="W157" i="1"/>
  <c r="Z101" i="1"/>
  <c r="Y129" i="1"/>
  <c r="Z214" i="1"/>
  <c r="Z226" i="1"/>
  <c r="X229" i="1"/>
  <c r="Z269" i="1"/>
  <c r="W273" i="1"/>
  <c r="Z87" i="1"/>
  <c r="AA119" i="1"/>
  <c r="Z45" i="1"/>
  <c r="W168" i="1"/>
  <c r="X63" i="1"/>
  <c r="Z63" i="1"/>
  <c r="Y57" i="1"/>
  <c r="Z76" i="1"/>
  <c r="Z36" i="1"/>
  <c r="AA40" i="1"/>
  <c r="W61" i="1"/>
  <c r="Z61" i="1"/>
  <c r="AA157" i="1"/>
  <c r="W248" i="1"/>
  <c r="Z248" i="1"/>
  <c r="X99" i="1"/>
  <c r="Y99" i="1"/>
  <c r="Z99" i="1"/>
  <c r="AA289" i="1"/>
  <c r="W289" i="1"/>
  <c r="Z289" i="1"/>
  <c r="Y289" i="1"/>
  <c r="X289" i="1"/>
  <c r="X129" i="1"/>
  <c r="X226" i="1"/>
  <c r="Y269" i="1"/>
  <c r="X104" i="1"/>
  <c r="Y87" i="1"/>
  <c r="X87" i="1"/>
  <c r="W274" i="1"/>
  <c r="AA168" i="1"/>
  <c r="Z168" i="1"/>
  <c r="AA231" i="1"/>
  <c r="Z231" i="1"/>
  <c r="Y231" i="1"/>
  <c r="W231" i="1"/>
  <c r="X231" i="1"/>
  <c r="Y110" i="1"/>
  <c r="Y229" i="1"/>
  <c r="Y2" i="1"/>
  <c r="Y104" i="1"/>
  <c r="AA274" i="1"/>
  <c r="X273" i="1"/>
  <c r="Y274" i="1"/>
  <c r="AA57" i="1"/>
  <c r="Y36" i="1"/>
  <c r="Y157" i="1"/>
  <c r="AA12" i="1"/>
  <c r="W277" i="1"/>
  <c r="Z91" i="1"/>
  <c r="AA279" i="1"/>
  <c r="AA25" i="1"/>
  <c r="W29" i="1"/>
  <c r="X94" i="1"/>
  <c r="AA94" i="1"/>
  <c r="Z86" i="1"/>
  <c r="X232" i="1"/>
  <c r="AA232" i="1"/>
  <c r="Y6" i="1"/>
  <c r="AA6" i="1"/>
  <c r="W221" i="1"/>
  <c r="W85" i="1"/>
  <c r="AA85" i="1"/>
  <c r="X85" i="1"/>
  <c r="Z85" i="1"/>
  <c r="Y85" i="1"/>
  <c r="Y242" i="1"/>
  <c r="AA242" i="1"/>
  <c r="Z242" i="1"/>
  <c r="W242" i="1"/>
  <c r="X242" i="1"/>
  <c r="X277" i="1"/>
  <c r="X221" i="1"/>
  <c r="AA221" i="1"/>
  <c r="AA268" i="1"/>
  <c r="Z268" i="1"/>
  <c r="X268" i="1"/>
  <c r="Y268" i="1"/>
  <c r="W268" i="1"/>
  <c r="AA276" i="1"/>
  <c r="W276" i="1"/>
  <c r="Z276" i="1"/>
  <c r="Y276" i="1"/>
  <c r="X276" i="1"/>
  <c r="X178" i="1"/>
  <c r="W178" i="1"/>
  <c r="AA178" i="1"/>
  <c r="Y178" i="1"/>
  <c r="Z178" i="1"/>
  <c r="AA81" i="1"/>
  <c r="W81" i="1"/>
  <c r="Z81" i="1"/>
  <c r="Y81" i="1"/>
  <c r="X81" i="1"/>
  <c r="Z9" i="1"/>
  <c r="AA9" i="1"/>
  <c r="W9" i="1"/>
  <c r="Y9" i="1"/>
  <c r="X9" i="1"/>
  <c r="Y149" i="1"/>
  <c r="X149" i="1"/>
  <c r="AA149" i="1"/>
  <c r="Z149" i="1"/>
  <c r="W149" i="1"/>
  <c r="X247" i="1"/>
  <c r="AA247" i="1"/>
  <c r="Y247" i="1"/>
  <c r="W247" i="1"/>
  <c r="Z247" i="1"/>
  <c r="Z130" i="1"/>
  <c r="W130" i="1"/>
  <c r="Y130" i="1"/>
  <c r="X130" i="1"/>
  <c r="AA130" i="1"/>
  <c r="X189" i="1"/>
  <c r="W189" i="1"/>
  <c r="Z189" i="1"/>
  <c r="AA189" i="1"/>
  <c r="Y189" i="1"/>
  <c r="AA155" i="1"/>
  <c r="Z155" i="1"/>
  <c r="W155" i="1"/>
  <c r="Y155" i="1"/>
  <c r="X155" i="1"/>
  <c r="Y128" i="1"/>
  <c r="X128" i="1"/>
  <c r="AA128" i="1"/>
  <c r="Z128" i="1"/>
  <c r="W128" i="1"/>
  <c r="W272" i="1"/>
  <c r="AA272" i="1"/>
  <c r="X272" i="1"/>
  <c r="Y272" i="1"/>
  <c r="Z272" i="1"/>
  <c r="AA209" i="1"/>
  <c r="W209" i="1"/>
  <c r="Z209" i="1"/>
  <c r="Y209" i="1"/>
  <c r="X209" i="1"/>
  <c r="AA138" i="1"/>
  <c r="Z138" i="1"/>
  <c r="W138" i="1"/>
  <c r="Y138" i="1"/>
  <c r="X138" i="1"/>
  <c r="X174" i="1"/>
  <c r="AA174" i="1"/>
  <c r="Y174" i="1"/>
  <c r="Z174" i="1"/>
  <c r="W174" i="1"/>
  <c r="X181" i="1"/>
  <c r="W181" i="1"/>
  <c r="Z181" i="1"/>
  <c r="AA181" i="1"/>
  <c r="Y181" i="1"/>
  <c r="Z286" i="1"/>
  <c r="Y286" i="1"/>
  <c r="X286" i="1"/>
  <c r="W286" i="1"/>
  <c r="AA286" i="1"/>
  <c r="X159" i="1"/>
  <c r="AA159" i="1"/>
  <c r="Z159" i="1"/>
  <c r="W159" i="1"/>
  <c r="Y159" i="1"/>
  <c r="X195" i="1"/>
  <c r="W195" i="1"/>
  <c r="Z195" i="1"/>
  <c r="AA195" i="1"/>
  <c r="Y195" i="1"/>
  <c r="X134" i="1"/>
  <c r="AA134" i="1"/>
  <c r="Z134" i="1"/>
  <c r="W134" i="1"/>
  <c r="Y134" i="1"/>
  <c r="AA243" i="1"/>
  <c r="Z243" i="1"/>
  <c r="X243" i="1"/>
  <c r="Y243" i="1"/>
  <c r="W243" i="1"/>
  <c r="AA256" i="1"/>
  <c r="Y256" i="1"/>
  <c r="Z256" i="1"/>
  <c r="W256" i="1"/>
  <c r="X256" i="1"/>
  <c r="Z141" i="1"/>
  <c r="W141" i="1"/>
  <c r="Y141" i="1"/>
  <c r="X141" i="1"/>
  <c r="AA141" i="1"/>
  <c r="X235" i="1"/>
  <c r="AA235" i="1"/>
  <c r="Z235" i="1"/>
  <c r="W235" i="1"/>
  <c r="Y235" i="1"/>
  <c r="Z152" i="1"/>
  <c r="W152" i="1"/>
  <c r="Y152" i="1"/>
  <c r="X152" i="1"/>
  <c r="AA152" i="1"/>
  <c r="X126" i="1"/>
  <c r="AA126" i="1"/>
  <c r="Z126" i="1"/>
  <c r="W126" i="1"/>
  <c r="Y126" i="1"/>
  <c r="X5" i="1"/>
  <c r="Z5" i="1"/>
  <c r="W5" i="1"/>
  <c r="Y5" i="1"/>
  <c r="AA5" i="1"/>
  <c r="AA146" i="1"/>
  <c r="Z146" i="1"/>
  <c r="W146" i="1"/>
  <c r="Y146" i="1"/>
  <c r="X146" i="1"/>
  <c r="AA224" i="1"/>
  <c r="W224" i="1"/>
  <c r="Z224" i="1"/>
  <c r="Y224" i="1"/>
  <c r="X224" i="1"/>
  <c r="Z252" i="1"/>
  <c r="X252" i="1"/>
  <c r="AA252" i="1"/>
  <c r="W252" i="1"/>
  <c r="Y252" i="1"/>
  <c r="AA280" i="1"/>
  <c r="W280" i="1"/>
  <c r="Z280" i="1"/>
  <c r="Y280" i="1"/>
  <c r="X280" i="1"/>
  <c r="AA58" i="1"/>
  <c r="W58" i="1"/>
  <c r="Z58" i="1"/>
  <c r="Y58" i="1"/>
  <c r="X58" i="1"/>
  <c r="Y108" i="1"/>
  <c r="X108" i="1"/>
  <c r="Z108" i="1"/>
  <c r="W108" i="1"/>
  <c r="AA108" i="1"/>
  <c r="Y188" i="1"/>
  <c r="X188" i="1"/>
  <c r="AA188" i="1"/>
  <c r="W188" i="1"/>
  <c r="Z188" i="1"/>
  <c r="AA172" i="1"/>
  <c r="W172" i="1"/>
  <c r="Y172" i="1"/>
  <c r="X172" i="1"/>
  <c r="Z172" i="1"/>
  <c r="Y70" i="1"/>
  <c r="X70" i="1"/>
  <c r="W70" i="1"/>
  <c r="AA70" i="1"/>
  <c r="Z70" i="1"/>
  <c r="Y50" i="1"/>
  <c r="X50" i="1"/>
  <c r="AA50" i="1"/>
  <c r="W50" i="1"/>
  <c r="Z50" i="1"/>
  <c r="Y133" i="1"/>
  <c r="X133" i="1"/>
  <c r="AA133" i="1"/>
  <c r="W133" i="1"/>
  <c r="Z133" i="1"/>
  <c r="X170" i="1"/>
  <c r="Y170" i="1"/>
  <c r="W170" i="1"/>
  <c r="AA170" i="1"/>
  <c r="Z170" i="1"/>
  <c r="Y167" i="1"/>
  <c r="X167" i="1"/>
  <c r="W167" i="1"/>
  <c r="AA167" i="1"/>
  <c r="Z167" i="1"/>
  <c r="X246" i="1"/>
  <c r="Y246" i="1"/>
  <c r="W246" i="1"/>
  <c r="AA246" i="1"/>
  <c r="Z246" i="1"/>
  <c r="X250" i="1"/>
  <c r="AA250" i="1"/>
  <c r="Z250" i="1"/>
  <c r="Y250" i="1"/>
  <c r="W250" i="1"/>
  <c r="Y140" i="1"/>
  <c r="X140" i="1"/>
  <c r="AA140" i="1"/>
  <c r="W140" i="1"/>
  <c r="Z140" i="1"/>
  <c r="Y184" i="1"/>
  <c r="X184" i="1"/>
  <c r="AA184" i="1"/>
  <c r="W184" i="1"/>
  <c r="Z184" i="1"/>
  <c r="Y198" i="1"/>
  <c r="X198" i="1"/>
  <c r="AA198" i="1"/>
  <c r="W198" i="1"/>
  <c r="Z198" i="1"/>
  <c r="Y271" i="1"/>
  <c r="X271" i="1"/>
  <c r="AA271" i="1"/>
  <c r="W271" i="1"/>
  <c r="Z271" i="1"/>
  <c r="X59" i="1"/>
  <c r="Y59" i="1"/>
  <c r="W59" i="1"/>
  <c r="AA59" i="1"/>
  <c r="Z59" i="1"/>
  <c r="Z122" i="1"/>
  <c r="Y122" i="1"/>
  <c r="X122" i="1"/>
  <c r="AA122" i="1"/>
  <c r="W122" i="1"/>
  <c r="Y137" i="1"/>
  <c r="X137" i="1"/>
  <c r="AA137" i="1"/>
  <c r="W137" i="1"/>
  <c r="Z137" i="1"/>
  <c r="Y111" i="1"/>
  <c r="X111" i="1"/>
  <c r="AA111" i="1"/>
  <c r="Z111" i="1"/>
  <c r="W111" i="1"/>
  <c r="Y234" i="1"/>
  <c r="X234" i="1"/>
  <c r="AA234" i="1"/>
  <c r="W234" i="1"/>
  <c r="Z234" i="1"/>
  <c r="AA257" i="1"/>
  <c r="W257" i="1"/>
  <c r="Y257" i="1"/>
  <c r="Z257" i="1"/>
  <c r="X257" i="1"/>
  <c r="Z53" i="1"/>
  <c r="X53" i="1"/>
  <c r="W53" i="1"/>
  <c r="AA53" i="1"/>
  <c r="Y53" i="1"/>
  <c r="X27" i="1"/>
  <c r="Y27" i="1"/>
  <c r="W27" i="1"/>
  <c r="Z27" i="1"/>
  <c r="AA27" i="1"/>
  <c r="X77" i="1"/>
  <c r="AA77" i="1"/>
  <c r="W77" i="1"/>
  <c r="Z77" i="1"/>
  <c r="Y77" i="1"/>
  <c r="Y219" i="1"/>
  <c r="X219" i="1"/>
  <c r="AA219" i="1"/>
  <c r="W219" i="1"/>
  <c r="Z219" i="1"/>
  <c r="AA23" i="1"/>
  <c r="W23" i="1"/>
  <c r="Z23" i="1"/>
  <c r="Y23" i="1"/>
  <c r="X23" i="1"/>
  <c r="AA54" i="1"/>
  <c r="W54" i="1"/>
  <c r="Z54" i="1"/>
  <c r="Y54" i="1"/>
  <c r="X54" i="1"/>
  <c r="AA20" i="1"/>
  <c r="W20" i="1"/>
  <c r="Y20" i="1"/>
  <c r="X20" i="1"/>
  <c r="Z20" i="1"/>
  <c r="AA26" i="1"/>
  <c r="W26" i="1"/>
  <c r="Z26" i="1"/>
  <c r="Y26" i="1"/>
  <c r="X26" i="1"/>
  <c r="X17" i="1"/>
  <c r="Z17" i="1"/>
  <c r="Y17" i="1"/>
  <c r="AA17" i="1"/>
  <c r="W17" i="1"/>
  <c r="AA72" i="1"/>
  <c r="W72" i="1"/>
  <c r="Z72" i="1"/>
  <c r="Y72" i="1"/>
  <c r="X72" i="1"/>
  <c r="AA165" i="1"/>
  <c r="W165" i="1"/>
  <c r="Z165" i="1"/>
  <c r="Y165" i="1"/>
  <c r="X165" i="1"/>
  <c r="Y278" i="1"/>
  <c r="W278" i="1"/>
  <c r="AA278" i="1"/>
  <c r="Z278" i="1"/>
  <c r="X278" i="1"/>
  <c r="Z35" i="1"/>
  <c r="X35" i="1"/>
  <c r="AA35" i="1"/>
  <c r="Y35" i="1"/>
  <c r="W35" i="1"/>
  <c r="Y102" i="1"/>
  <c r="X102" i="1"/>
  <c r="AA102" i="1"/>
  <c r="W102" i="1"/>
  <c r="Z102" i="1"/>
  <c r="Y204" i="1"/>
  <c r="X204" i="1"/>
  <c r="AA204" i="1"/>
  <c r="Z204" i="1"/>
  <c r="W204" i="1"/>
  <c r="X31" i="1"/>
  <c r="Z31" i="1"/>
  <c r="AA31" i="1"/>
  <c r="Y31" i="1"/>
  <c r="W31" i="1"/>
  <c r="Y43" i="1"/>
  <c r="X43" i="1"/>
  <c r="AA43" i="1"/>
  <c r="W43" i="1"/>
  <c r="Z43" i="1"/>
  <c r="Y37" i="1"/>
  <c r="AA37" i="1"/>
  <c r="W37" i="1"/>
  <c r="X37" i="1"/>
  <c r="Z37" i="1"/>
  <c r="Y92" i="1"/>
  <c r="X92" i="1"/>
  <c r="AA92" i="1"/>
  <c r="W92" i="1"/>
  <c r="Z92" i="1"/>
  <c r="AA169" i="1"/>
  <c r="W169" i="1"/>
  <c r="Z169" i="1"/>
  <c r="Y169" i="1"/>
  <c r="X169" i="1"/>
  <c r="Y275" i="1"/>
  <c r="X275" i="1"/>
  <c r="AA275" i="1"/>
  <c r="W275" i="1"/>
  <c r="Z275" i="1"/>
  <c r="Z51" i="1"/>
  <c r="Y51" i="1"/>
  <c r="X51" i="1"/>
  <c r="AA51" i="1"/>
  <c r="W51" i="1"/>
  <c r="X55" i="1"/>
  <c r="W55" i="1"/>
  <c r="AA55" i="1"/>
  <c r="Z55" i="1"/>
  <c r="Y55" i="1"/>
  <c r="AA283" i="1"/>
  <c r="W283" i="1"/>
  <c r="Y283" i="1"/>
  <c r="X283" i="1"/>
  <c r="Z283" i="1"/>
  <c r="X21" i="1"/>
  <c r="AA21" i="1"/>
  <c r="W21" i="1"/>
  <c r="Z21" i="1"/>
  <c r="Y21" i="1"/>
  <c r="Y34" i="1"/>
  <c r="AA34" i="1"/>
  <c r="W34" i="1"/>
  <c r="X34" i="1"/>
  <c r="Z34" i="1"/>
  <c r="X166" i="1"/>
  <c r="W166" i="1"/>
  <c r="AA166" i="1"/>
  <c r="Z166" i="1"/>
  <c r="Y166" i="1"/>
  <c r="Y223" i="1"/>
  <c r="X223" i="1"/>
  <c r="AA223" i="1"/>
  <c r="W223" i="1"/>
  <c r="Z223" i="1"/>
  <c r="X237" i="1"/>
  <c r="W237" i="1"/>
  <c r="AA237" i="1"/>
  <c r="Z237" i="1"/>
  <c r="Y237" i="1"/>
  <c r="AA16" i="1"/>
  <c r="W16" i="1"/>
  <c r="X16" i="1"/>
  <c r="Y16" i="1"/>
  <c r="Z16" i="1"/>
  <c r="AA30" i="1"/>
  <c r="W30" i="1"/>
  <c r="X30" i="1"/>
  <c r="Y30" i="1"/>
  <c r="Z30" i="1"/>
  <c r="X69" i="1"/>
  <c r="W69" i="1"/>
  <c r="AA69" i="1"/>
  <c r="Z69" i="1"/>
  <c r="Y69" i="1"/>
  <c r="Y78" i="1"/>
  <c r="X78" i="1"/>
  <c r="AA78" i="1"/>
  <c r="W78" i="1"/>
  <c r="Z78" i="1"/>
  <c r="AA68" i="1"/>
  <c r="W68" i="1"/>
  <c r="Z68" i="1"/>
  <c r="Y68" i="1"/>
  <c r="X68" i="1"/>
  <c r="Y118" i="1"/>
  <c r="X118" i="1"/>
  <c r="AA118" i="1"/>
  <c r="Z118" i="1"/>
  <c r="W118" i="1"/>
  <c r="Y180" i="1"/>
  <c r="X180" i="1"/>
  <c r="AA180" i="1"/>
  <c r="W180" i="1"/>
  <c r="Z180" i="1"/>
  <c r="AA240" i="1"/>
  <c r="W240" i="1"/>
  <c r="Z240" i="1"/>
  <c r="Y240" i="1"/>
  <c r="X240" i="1"/>
  <c r="Y301" i="1"/>
  <c r="X301" i="1"/>
  <c r="AA301" i="1"/>
  <c r="W301" i="1"/>
  <c r="Z301" i="1"/>
  <c r="Y18" i="1"/>
  <c r="AA18" i="1"/>
  <c r="Z18" i="1"/>
  <c r="X18" i="1"/>
  <c r="W18" i="1"/>
  <c r="X65" i="1"/>
  <c r="AA65" i="1"/>
  <c r="Z65" i="1"/>
  <c r="Y65" i="1"/>
  <c r="W65" i="1"/>
  <c r="Y80" i="1"/>
  <c r="X80" i="1"/>
  <c r="AA80" i="1"/>
  <c r="W80" i="1"/>
  <c r="Z80" i="1"/>
  <c r="Y230" i="1"/>
  <c r="X230" i="1"/>
  <c r="AA230" i="1"/>
  <c r="W230" i="1"/>
  <c r="Z230" i="1"/>
  <c r="AA202" i="1"/>
  <c r="W202" i="1"/>
  <c r="X202" i="1"/>
  <c r="Z202" i="1"/>
  <c r="Y202" i="1"/>
  <c r="Y263" i="1"/>
  <c r="X263" i="1"/>
  <c r="AA263" i="1"/>
  <c r="W263" i="1"/>
  <c r="Z263" i="1"/>
  <c r="Y267" i="1"/>
  <c r="X267" i="1"/>
  <c r="AA267" i="1"/>
  <c r="W267" i="1"/>
  <c r="Z267" i="1"/>
  <c r="X296" i="1"/>
  <c r="AA296" i="1"/>
  <c r="W296" i="1"/>
  <c r="Z296" i="1"/>
  <c r="Y296" i="1"/>
  <c r="Y163" i="1"/>
  <c r="W163" i="1"/>
  <c r="AA163" i="1"/>
  <c r="Z163" i="1"/>
  <c r="X163" i="1"/>
  <c r="AA261" i="1"/>
  <c r="W261" i="1"/>
  <c r="Z261" i="1"/>
  <c r="Y261" i="1"/>
  <c r="X261" i="1"/>
  <c r="AA249" i="1"/>
  <c r="W249" i="1"/>
  <c r="Y249" i="1"/>
  <c r="X249" i="1"/>
  <c r="Z249" i="1"/>
  <c r="Y8" i="1"/>
  <c r="Z8" i="1"/>
  <c r="X8" i="1"/>
  <c r="AA8" i="1"/>
  <c r="W8" i="1"/>
  <c r="X62" i="1"/>
  <c r="Z62" i="1"/>
  <c r="Y62" i="1"/>
  <c r="W62" i="1"/>
  <c r="AA62" i="1"/>
  <c r="X13" i="1"/>
  <c r="Y13" i="1"/>
  <c r="Z13" i="1"/>
  <c r="W13" i="1"/>
  <c r="AA13" i="1"/>
  <c r="Y227" i="1"/>
  <c r="X227" i="1"/>
  <c r="AA227" i="1"/>
  <c r="W227" i="1"/>
  <c r="Z227" i="1"/>
  <c r="Z41" i="1"/>
  <c r="Y41" i="1"/>
  <c r="X41" i="1"/>
  <c r="W41" i="1"/>
  <c r="AA41" i="1"/>
  <c r="Y158" i="1"/>
  <c r="X158" i="1"/>
  <c r="AA158" i="1"/>
  <c r="W158" i="1"/>
  <c r="Z158" i="1"/>
  <c r="Y212" i="1"/>
  <c r="X212" i="1"/>
  <c r="AA212" i="1"/>
  <c r="W212" i="1"/>
  <c r="Z212" i="1"/>
  <c r="Z297" i="1"/>
  <c r="Y297" i="1"/>
  <c r="X297" i="1"/>
  <c r="AA297" i="1"/>
  <c r="W297" i="1"/>
  <c r="Y4" i="1"/>
  <c r="X4" i="1"/>
  <c r="Z4" i="1"/>
  <c r="AA4" i="1"/>
  <c r="W4" i="1"/>
  <c r="X203" i="1"/>
  <c r="Z203" i="1"/>
  <c r="Y203" i="1"/>
  <c r="W203" i="1"/>
  <c r="AA203" i="1"/>
  <c r="Y47" i="1"/>
  <c r="X47" i="1"/>
  <c r="AA47" i="1"/>
  <c r="W47" i="1"/>
  <c r="Z47" i="1"/>
  <c r="Z38" i="1"/>
  <c r="X38" i="1"/>
  <c r="AA38" i="1"/>
  <c r="Y38" i="1"/>
  <c r="W38" i="1"/>
  <c r="Y114" i="1"/>
  <c r="X114" i="1"/>
  <c r="W114" i="1"/>
  <c r="AA114" i="1"/>
  <c r="Z114" i="1"/>
  <c r="Y145" i="1"/>
  <c r="X145" i="1"/>
  <c r="AA145" i="1"/>
  <c r="W145" i="1"/>
  <c r="Z145" i="1"/>
  <c r="Y208" i="1"/>
  <c r="X208" i="1"/>
  <c r="AA208" i="1"/>
  <c r="Z208" i="1"/>
  <c r="W208" i="1"/>
  <c r="X207" i="1"/>
  <c r="AA207" i="1"/>
  <c r="W207" i="1"/>
  <c r="Z207" i="1"/>
  <c r="Y207" i="1"/>
  <c r="Y238" i="1"/>
  <c r="X238" i="1"/>
  <c r="W238" i="1"/>
  <c r="AA238" i="1"/>
  <c r="Z238" i="1"/>
  <c r="X281" i="1"/>
  <c r="Z281" i="1"/>
  <c r="AA281" i="1"/>
  <c r="Y281" i="1"/>
  <c r="W281" i="1"/>
  <c r="Z44" i="1"/>
  <c r="Y44" i="1"/>
  <c r="X44" i="1"/>
  <c r="W44" i="1"/>
  <c r="AA44" i="1"/>
  <c r="Y148" i="1"/>
  <c r="X148" i="1"/>
  <c r="AA148" i="1"/>
  <c r="W148" i="1"/>
  <c r="Z148" i="1"/>
  <c r="Y251" i="1"/>
  <c r="W251" i="1"/>
  <c r="AA251" i="1"/>
  <c r="Z251" i="1"/>
  <c r="X251" i="1"/>
  <c r="Y299" i="1"/>
  <c r="X299" i="1"/>
  <c r="AA299" i="1"/>
  <c r="W299" i="1"/>
  <c r="Z299" i="1"/>
  <c r="Y217" i="1"/>
  <c r="X217" i="1"/>
  <c r="AA217" i="1"/>
  <c r="W217" i="1"/>
  <c r="Z217" i="1"/>
  <c r="X73" i="1"/>
  <c r="Y73" i="1"/>
  <c r="W73" i="1"/>
  <c r="AA73" i="1"/>
  <c r="Z73" i="1"/>
  <c r="Y32" i="1"/>
  <c r="AA32" i="1"/>
  <c r="W32" i="1"/>
  <c r="Z32" i="1"/>
  <c r="X32" i="1"/>
  <c r="Y88" i="1"/>
  <c r="X88" i="1"/>
  <c r="AA88" i="1"/>
  <c r="W88" i="1"/>
  <c r="Z88" i="1"/>
  <c r="X117" i="1"/>
  <c r="AA117" i="1"/>
  <c r="W117" i="1"/>
  <c r="Y117" i="1"/>
  <c r="Z117" i="1"/>
  <c r="X107" i="1"/>
  <c r="AA107" i="1"/>
  <c r="W107" i="1"/>
  <c r="Z107" i="1"/>
  <c r="Y107" i="1"/>
  <c r="Y154" i="1"/>
  <c r="X154" i="1"/>
  <c r="AA154" i="1"/>
  <c r="W154" i="1"/>
  <c r="Z154" i="1"/>
  <c r="X241" i="1"/>
  <c r="Y241" i="1"/>
  <c r="W241" i="1"/>
  <c r="AA241" i="1"/>
  <c r="Z241" i="1"/>
  <c r="X162" i="1"/>
  <c r="AA162" i="1"/>
  <c r="Z162" i="1"/>
  <c r="Y162" i="1"/>
  <c r="W162" i="1"/>
  <c r="Y177" i="1"/>
  <c r="X177" i="1"/>
  <c r="AA177" i="1"/>
  <c r="W177" i="1"/>
  <c r="Z177" i="1"/>
  <c r="Y191" i="1"/>
  <c r="X191" i="1"/>
  <c r="AA191" i="1"/>
  <c r="W191" i="1"/>
  <c r="Z191" i="1"/>
  <c r="X11" i="1"/>
  <c r="W11" i="1"/>
  <c r="AA11" i="1"/>
  <c r="Y11" i="1"/>
  <c r="Z11" i="1"/>
  <c r="X24" i="1"/>
  <c r="W24" i="1"/>
  <c r="Y24" i="1"/>
  <c r="AA24" i="1"/>
  <c r="Z24" i="1"/>
  <c r="Y84" i="1"/>
  <c r="X84" i="1"/>
  <c r="AA84" i="1"/>
  <c r="W84" i="1"/>
  <c r="Z84" i="1"/>
  <c r="Y98" i="1"/>
  <c r="X98" i="1"/>
  <c r="AA98" i="1"/>
  <c r="W98" i="1"/>
  <c r="Z98" i="1"/>
  <c r="Y56" i="1"/>
  <c r="X56" i="1"/>
  <c r="W56" i="1"/>
  <c r="AA56" i="1"/>
  <c r="Z56" i="1"/>
  <c r="Z48" i="1"/>
  <c r="Y48" i="1"/>
  <c r="X48" i="1"/>
  <c r="AA48" i="1"/>
  <c r="W48" i="1"/>
  <c r="Y125" i="1"/>
  <c r="X125" i="1"/>
  <c r="AA125" i="1"/>
  <c r="W125" i="1"/>
  <c r="Z125" i="1"/>
  <c r="X121" i="1"/>
  <c r="AA121" i="1"/>
  <c r="W121" i="1"/>
  <c r="Z121" i="1"/>
  <c r="Y121" i="1"/>
  <c r="AA175" i="1"/>
  <c r="W175" i="1"/>
  <c r="Y175" i="1"/>
  <c r="X175" i="1"/>
  <c r="Z175" i="1"/>
  <c r="AA245" i="1"/>
  <c r="W245" i="1"/>
  <c r="X245" i="1"/>
  <c r="Z245" i="1"/>
  <c r="Y245" i="1"/>
  <c r="AX214" i="1" l="1"/>
  <c r="AZ214" i="1"/>
  <c r="AY214" i="1"/>
  <c r="AW214" i="1"/>
  <c r="AV214" i="1"/>
  <c r="BA214" i="1" s="1"/>
  <c r="AX210" i="1"/>
  <c r="AW210" i="1"/>
  <c r="AY210" i="1"/>
  <c r="AV210" i="1"/>
  <c r="BA210" i="1" s="1"/>
  <c r="AZ210" i="1"/>
  <c r="AZ135" i="1"/>
  <c r="AV135" i="1"/>
  <c r="BA135" i="1" s="1"/>
  <c r="AX135" i="1"/>
  <c r="AY135" i="1"/>
  <c r="AW135" i="1"/>
  <c r="AV244" i="1"/>
  <c r="BA244" i="1" s="1"/>
  <c r="AY244" i="1"/>
  <c r="AZ244" i="1"/>
  <c r="AX244" i="1"/>
  <c r="AW244" i="1"/>
  <c r="AX233" i="1"/>
  <c r="AZ233" i="1"/>
  <c r="AY233" i="1"/>
  <c r="AW233" i="1"/>
  <c r="AV233" i="1"/>
  <c r="BA233" i="1" s="1"/>
  <c r="AZ101" i="1"/>
  <c r="AY101" i="1"/>
  <c r="AW101" i="1"/>
  <c r="AV101" i="1"/>
  <c r="BA101" i="1" s="1"/>
  <c r="AX101" i="1"/>
  <c r="AZ116" i="1"/>
  <c r="AY116" i="1"/>
  <c r="AX116" i="1"/>
  <c r="AW116" i="1"/>
  <c r="AV116" i="1"/>
  <c r="BA116" i="1" s="1"/>
  <c r="AZ254" i="1"/>
  <c r="AY254" i="1"/>
  <c r="AW254" i="1"/>
  <c r="AX254" i="1"/>
  <c r="AV254" i="1"/>
  <c r="BA254" i="1" s="1"/>
  <c r="AW75" i="1"/>
  <c r="AV75" i="1"/>
  <c r="BA75" i="1" s="1"/>
  <c r="AZ75" i="1"/>
  <c r="AX75" i="1"/>
  <c r="AY75" i="1"/>
  <c r="AX277" i="1"/>
  <c r="AZ277" i="1"/>
  <c r="AY277" i="1"/>
  <c r="AV277" i="1"/>
  <c r="BA277" i="1" s="1"/>
  <c r="AW277" i="1"/>
  <c r="AX221" i="1"/>
  <c r="AZ221" i="1"/>
  <c r="AW221" i="1"/>
  <c r="AV221" i="1"/>
  <c r="BA221" i="1" s="1"/>
  <c r="AY221" i="1"/>
  <c r="AX182" i="1"/>
  <c r="AW182" i="1"/>
  <c r="AY182" i="1"/>
  <c r="AZ182" i="1"/>
  <c r="AV182" i="1"/>
  <c r="BA182" i="1" s="1"/>
  <c r="AX290" i="1"/>
  <c r="AW290" i="1"/>
  <c r="AV290" i="1"/>
  <c r="BA290" i="1" s="1"/>
  <c r="AZ290" i="1"/>
  <c r="AY290" i="1"/>
  <c r="AZ248" i="1"/>
  <c r="AY248" i="1"/>
  <c r="AV248" i="1"/>
  <c r="BA248" i="1" s="1"/>
  <c r="AX248" i="1"/>
  <c r="AW248" i="1"/>
  <c r="AZ161" i="1"/>
  <c r="AW161" i="1"/>
  <c r="AV161" i="1"/>
  <c r="BA161" i="1" s="1"/>
  <c r="AY161" i="1"/>
  <c r="AX161" i="1"/>
  <c r="AZ106" i="1"/>
  <c r="AY106" i="1"/>
  <c r="AX106" i="1"/>
  <c r="AW106" i="1"/>
  <c r="AV106" i="1"/>
  <c r="BA106" i="1" s="1"/>
  <c r="AX99" i="1"/>
  <c r="AW99" i="1"/>
  <c r="AV99" i="1"/>
  <c r="BA99" i="1" s="1"/>
  <c r="AZ99" i="1"/>
  <c r="AY99" i="1"/>
  <c r="AW36" i="1"/>
  <c r="AZ36" i="1"/>
  <c r="AY36" i="1"/>
  <c r="AX36" i="1"/>
  <c r="AV36" i="1"/>
  <c r="BA36" i="1" s="1"/>
  <c r="AX193" i="1"/>
  <c r="AZ193" i="1"/>
  <c r="AY193" i="1"/>
  <c r="AV193" i="1"/>
  <c r="BA193" i="1" s="1"/>
  <c r="AW193" i="1"/>
  <c r="AW33" i="1"/>
  <c r="AX33" i="1"/>
  <c r="AY33" i="1"/>
  <c r="AV33" i="1"/>
  <c r="BA33" i="1" s="1"/>
  <c r="AZ33" i="1"/>
  <c r="AZ186" i="1"/>
  <c r="AY186" i="1"/>
  <c r="AX186" i="1"/>
  <c r="AW186" i="1"/>
  <c r="AV186" i="1"/>
  <c r="BA186" i="1" s="1"/>
  <c r="AZ132" i="1"/>
  <c r="AY132" i="1"/>
  <c r="AX132" i="1"/>
  <c r="AV132" i="1"/>
  <c r="BA132" i="1" s="1"/>
  <c r="AW132" i="1"/>
  <c r="AV150" i="1"/>
  <c r="BA150" i="1" s="1"/>
  <c r="AZ150" i="1"/>
  <c r="AY150" i="1"/>
  <c r="AX150" i="1"/>
  <c r="AW150" i="1"/>
  <c r="AW29" i="1"/>
  <c r="AZ29" i="1"/>
  <c r="AY29" i="1"/>
  <c r="AX29" i="1"/>
  <c r="AV29" i="1"/>
  <c r="BA29" i="1" s="1"/>
  <c r="AZ91" i="1"/>
  <c r="AY91" i="1"/>
  <c r="AW91" i="1"/>
  <c r="AV91" i="1"/>
  <c r="BA91" i="1" s="1"/>
  <c r="AX91" i="1"/>
  <c r="AW15" i="1"/>
  <c r="AV15" i="1"/>
  <c r="BA15" i="1" s="1"/>
  <c r="AY15" i="1"/>
  <c r="AX15" i="1"/>
  <c r="AZ15" i="1"/>
  <c r="AX131" i="1"/>
  <c r="AW131" i="1"/>
  <c r="AV131" i="1"/>
  <c r="BA131" i="1" s="1"/>
  <c r="AZ131" i="1"/>
  <c r="AY131" i="1"/>
  <c r="AY129" i="1"/>
  <c r="AX129" i="1"/>
  <c r="AV129" i="1"/>
  <c r="BA129" i="1" s="1"/>
  <c r="AZ129" i="1"/>
  <c r="AW129" i="1"/>
  <c r="AY40" i="1"/>
  <c r="AZ40" i="1"/>
  <c r="AX40" i="1"/>
  <c r="AW40" i="1"/>
  <c r="AV40" i="1"/>
  <c r="BA40" i="1" s="1"/>
  <c r="AZ200" i="1"/>
  <c r="AY200" i="1"/>
  <c r="AX200" i="1"/>
  <c r="AW200" i="1"/>
  <c r="AV200" i="1"/>
  <c r="BA200" i="1" s="1"/>
  <c r="AZ42" i="1"/>
  <c r="AV42" i="1"/>
  <c r="BA42" i="1" s="1"/>
  <c r="AX42" i="1"/>
  <c r="AY42" i="1"/>
  <c r="AW42" i="1"/>
  <c r="AX225" i="1"/>
  <c r="AY225" i="1"/>
  <c r="AZ225" i="1"/>
  <c r="AV225" i="1"/>
  <c r="BA225" i="1" s="1"/>
  <c r="AW225" i="1"/>
  <c r="AW147" i="1"/>
  <c r="AY147" i="1"/>
  <c r="AZ147" i="1"/>
  <c r="AV147" i="1"/>
  <c r="BA147" i="1" s="1"/>
  <c r="AX147" i="1"/>
  <c r="AX123" i="1"/>
  <c r="AW123" i="1"/>
  <c r="AV123" i="1"/>
  <c r="BA123" i="1" s="1"/>
  <c r="AZ123" i="1"/>
  <c r="AY123" i="1"/>
  <c r="AV196" i="1"/>
  <c r="BA196" i="1" s="1"/>
  <c r="AX196" i="1"/>
  <c r="AY196" i="1"/>
  <c r="AZ196" i="1"/>
  <c r="AW196" i="1"/>
  <c r="AW168" i="1"/>
  <c r="AV168" i="1"/>
  <c r="BA168" i="1" s="1"/>
  <c r="AZ168" i="1"/>
  <c r="AX168" i="1"/>
  <c r="AY168" i="1"/>
  <c r="AW25" i="1"/>
  <c r="AX25" i="1"/>
  <c r="AZ25" i="1"/>
  <c r="AY25" i="1"/>
  <c r="AV25" i="1"/>
  <c r="BA25" i="1" s="1"/>
  <c r="AX259" i="1"/>
  <c r="AY259" i="1"/>
  <c r="AV259" i="1"/>
  <c r="BA259" i="1" s="1"/>
  <c r="AW259" i="1"/>
  <c r="AZ259" i="1"/>
  <c r="AZ76" i="1"/>
  <c r="AY76" i="1"/>
  <c r="AX76" i="1"/>
  <c r="AW76" i="1"/>
  <c r="AV76" i="1"/>
  <c r="BA76" i="1" s="1"/>
  <c r="AY274" i="1"/>
  <c r="AX274" i="1"/>
  <c r="AZ274" i="1"/>
  <c r="AW274" i="1"/>
  <c r="AV274" i="1"/>
  <c r="BA274" i="1" s="1"/>
  <c r="AX273" i="1"/>
  <c r="AZ273" i="1"/>
  <c r="AV273" i="1"/>
  <c r="BA273" i="1" s="1"/>
  <c r="AW273" i="1"/>
  <c r="AY273" i="1"/>
  <c r="AZ86" i="1"/>
  <c r="AY86" i="1"/>
  <c r="AW86" i="1"/>
  <c r="AV86" i="1"/>
  <c r="BA86" i="1" s="1"/>
  <c r="AX86" i="1"/>
  <c r="AW164" i="1"/>
  <c r="AV164" i="1"/>
  <c r="BA164" i="1" s="1"/>
  <c r="AZ164" i="1"/>
  <c r="AY164" i="1"/>
  <c r="AX164" i="1"/>
  <c r="AZ52" i="1"/>
  <c r="AY52" i="1"/>
  <c r="AW52" i="1"/>
  <c r="AV52" i="1"/>
  <c r="BA52" i="1" s="1"/>
  <c r="AX52" i="1"/>
  <c r="AW63" i="1"/>
  <c r="AV63" i="1"/>
  <c r="BA63" i="1" s="1"/>
  <c r="AY63" i="1"/>
  <c r="AX63" i="1"/>
  <c r="AZ63" i="1"/>
  <c r="AZ60" i="1"/>
  <c r="AY60" i="1"/>
  <c r="AX60" i="1"/>
  <c r="AW60" i="1"/>
  <c r="AV60" i="1"/>
  <c r="BA60" i="1" s="1"/>
  <c r="AX157" i="1"/>
  <c r="AW157" i="1"/>
  <c r="AV157" i="1"/>
  <c r="BA157" i="1" s="1"/>
  <c r="AZ157" i="1"/>
  <c r="AY157" i="1"/>
  <c r="AY46" i="1"/>
  <c r="AW46" i="1"/>
  <c r="AV46" i="1"/>
  <c r="BA46" i="1" s="1"/>
  <c r="AX46" i="1"/>
  <c r="AZ46" i="1"/>
  <c r="AZ194" i="1"/>
  <c r="AY194" i="1"/>
  <c r="AX194" i="1"/>
  <c r="AW194" i="1"/>
  <c r="AV194" i="1"/>
  <c r="BA194" i="1" s="1"/>
  <c r="AZ266" i="1"/>
  <c r="AY266" i="1"/>
  <c r="AX266" i="1"/>
  <c r="AW266" i="1"/>
  <c r="AV266" i="1"/>
  <c r="BA266" i="1" s="1"/>
  <c r="AZ96" i="1"/>
  <c r="AY96" i="1"/>
  <c r="AX96" i="1"/>
  <c r="AW96" i="1"/>
  <c r="AV96" i="1"/>
  <c r="BA96" i="1" s="1"/>
  <c r="AW12" i="1"/>
  <c r="AZ12" i="1"/>
  <c r="AY12" i="1"/>
  <c r="AX12" i="1"/>
  <c r="AV12" i="1"/>
  <c r="BA12" i="1" s="1"/>
  <c r="AW87" i="1"/>
  <c r="AV87" i="1"/>
  <c r="BA87" i="1" s="1"/>
  <c r="AZ87" i="1"/>
  <c r="AX87" i="1"/>
  <c r="AY87" i="1"/>
  <c r="AX205" i="1"/>
  <c r="AZ205" i="1"/>
  <c r="AY205" i="1"/>
  <c r="AV205" i="1"/>
  <c r="BA205" i="1" s="1"/>
  <c r="AW205" i="1"/>
  <c r="AW160" i="1"/>
  <c r="AV160" i="1"/>
  <c r="BA160" i="1" s="1"/>
  <c r="AZ160" i="1"/>
  <c r="AY160" i="1"/>
  <c r="AX160" i="1"/>
  <c r="AZ142" i="1"/>
  <c r="AW142" i="1"/>
  <c r="AV142" i="1"/>
  <c r="BA142" i="1" s="1"/>
  <c r="AY142" i="1"/>
  <c r="AX142" i="1"/>
  <c r="AX14" i="1"/>
  <c r="AZ14" i="1"/>
  <c r="AY14" i="1"/>
  <c r="AW14" i="1"/>
  <c r="AV14" i="1"/>
  <c r="BA14" i="1" s="1"/>
  <c r="AZ71" i="1"/>
  <c r="AX71" i="1"/>
  <c r="AY71" i="1"/>
  <c r="AW71" i="1"/>
  <c r="AV71" i="1"/>
  <c r="BA71" i="1" s="1"/>
  <c r="AZ173" i="1"/>
  <c r="AY173" i="1"/>
  <c r="AX173" i="1"/>
  <c r="AW173" i="1"/>
  <c r="AV173" i="1"/>
  <c r="BA173" i="1" s="1"/>
  <c r="AX226" i="1"/>
  <c r="AW226" i="1"/>
  <c r="AV226" i="1"/>
  <c r="BA226" i="1" s="1"/>
  <c r="AZ226" i="1"/>
  <c r="AY226" i="1"/>
  <c r="AZ94" i="1"/>
  <c r="AY94" i="1"/>
  <c r="AW94" i="1"/>
  <c r="AV94" i="1"/>
  <c r="BA94" i="1" s="1"/>
  <c r="AX94" i="1"/>
  <c r="AZ127" i="1"/>
  <c r="AX127" i="1"/>
  <c r="AW127" i="1"/>
  <c r="AV127" i="1"/>
  <c r="BA127" i="1" s="1"/>
  <c r="AY127" i="1"/>
  <c r="AX61" i="1"/>
  <c r="AZ61" i="1"/>
  <c r="AY61" i="1"/>
  <c r="AW61" i="1"/>
  <c r="AV61" i="1"/>
  <c r="BA61" i="1" s="1"/>
  <c r="AX183" i="1"/>
  <c r="AZ183" i="1"/>
  <c r="AY183" i="1"/>
  <c r="AW183" i="1"/>
  <c r="AV183" i="1"/>
  <c r="BA183" i="1" s="1"/>
  <c r="AW153" i="1"/>
  <c r="AY153" i="1"/>
  <c r="AZ153" i="1"/>
  <c r="AV153" i="1"/>
  <c r="BA153" i="1" s="1"/>
  <c r="AX153" i="1"/>
  <c r="AW176" i="1"/>
  <c r="AV176" i="1"/>
  <c r="BA176" i="1" s="1"/>
  <c r="AZ176" i="1"/>
  <c r="AY176" i="1"/>
  <c r="AX176" i="1"/>
  <c r="AZ2" i="1"/>
  <c r="AX2" i="1"/>
  <c r="AW2" i="1"/>
  <c r="AV2" i="1"/>
  <c r="BA2" i="1" s="1"/>
  <c r="AY2" i="1"/>
  <c r="AX185" i="1"/>
  <c r="AW185" i="1"/>
  <c r="AZ185" i="1"/>
  <c r="AY185" i="1"/>
  <c r="AV185" i="1"/>
  <c r="BA185" i="1" s="1"/>
  <c r="AZ104" i="1"/>
  <c r="AY104" i="1"/>
  <c r="AX104" i="1"/>
  <c r="AW104" i="1"/>
  <c r="AV104" i="1"/>
  <c r="BA104" i="1" s="1"/>
  <c r="AZ120" i="1"/>
  <c r="AY120" i="1"/>
  <c r="AX120" i="1"/>
  <c r="AW120" i="1"/>
  <c r="AV120" i="1"/>
  <c r="BA120" i="1" s="1"/>
  <c r="AV10" i="1"/>
  <c r="BA10" i="1" s="1"/>
  <c r="AY10" i="1"/>
  <c r="AX10" i="1"/>
  <c r="AW10" i="1"/>
  <c r="AZ10" i="1"/>
  <c r="AX22" i="1"/>
  <c r="AW22" i="1"/>
  <c r="AV22" i="1"/>
  <c r="BA22" i="1" s="1"/>
  <c r="AZ22" i="1"/>
  <c r="AY22" i="1"/>
  <c r="AZ110" i="1"/>
  <c r="AY110" i="1"/>
  <c r="AX110" i="1"/>
  <c r="AW110" i="1"/>
  <c r="AV110" i="1"/>
  <c r="BA110" i="1" s="1"/>
  <c r="AY57" i="1"/>
  <c r="AX57" i="1"/>
  <c r="AW57" i="1"/>
  <c r="AV57" i="1"/>
  <c r="BA57" i="1" s="1"/>
  <c r="AZ57" i="1"/>
  <c r="AX229" i="1"/>
  <c r="AZ229" i="1"/>
  <c r="AY229" i="1"/>
  <c r="AW229" i="1"/>
  <c r="AV229" i="1"/>
  <c r="BA229" i="1" s="1"/>
  <c r="AV232" i="1"/>
  <c r="BA232" i="1" s="1"/>
  <c r="AZ232" i="1"/>
  <c r="AY232" i="1"/>
  <c r="AX232" i="1"/>
  <c r="AW232" i="1"/>
  <c r="AZ119" i="1"/>
  <c r="AX119" i="1"/>
  <c r="AW119" i="1"/>
  <c r="AV119" i="1"/>
  <c r="BA119" i="1" s="1"/>
  <c r="AY119" i="1"/>
  <c r="AX269" i="1"/>
  <c r="AZ269" i="1"/>
  <c r="AV269" i="1"/>
  <c r="BA269" i="1" s="1"/>
  <c r="AW269" i="1"/>
  <c r="AY269" i="1"/>
  <c r="AX105" i="1"/>
  <c r="AZ105" i="1"/>
  <c r="AW105" i="1"/>
  <c r="AY105" i="1"/>
  <c r="AV105" i="1"/>
  <c r="BA105" i="1" s="1"/>
  <c r="AZ82" i="1"/>
  <c r="AY82" i="1"/>
  <c r="AW82" i="1"/>
  <c r="AV82" i="1"/>
  <c r="BA82" i="1" s="1"/>
  <c r="AX82" i="1"/>
  <c r="AW45" i="1"/>
  <c r="AV45" i="1"/>
  <c r="BA45" i="1" s="1"/>
  <c r="AZ45" i="1"/>
  <c r="AX45" i="1"/>
  <c r="AY45" i="1"/>
  <c r="AX239" i="1"/>
  <c r="AW239" i="1"/>
  <c r="AV239" i="1"/>
  <c r="BA239" i="1" s="1"/>
  <c r="AY239" i="1"/>
  <c r="AZ239" i="1"/>
  <c r="AV179" i="1"/>
  <c r="BA179" i="1" s="1"/>
  <c r="AZ179" i="1"/>
  <c r="AY179" i="1"/>
  <c r="AW179" i="1"/>
  <c r="AX179" i="1"/>
  <c r="AX97" i="1"/>
  <c r="AZ97" i="1"/>
  <c r="AV97" i="1"/>
  <c r="BA97" i="1" s="1"/>
  <c r="AY97" i="1"/>
  <c r="AW97" i="1"/>
  <c r="AW6" i="1"/>
  <c r="AV6" i="1"/>
  <c r="BA6" i="1" s="1"/>
  <c r="AY6" i="1"/>
  <c r="AZ6" i="1"/>
  <c r="AX6" i="1"/>
  <c r="AX279" i="1"/>
  <c r="AY279" i="1"/>
  <c r="AW279" i="1"/>
  <c r="AZ279" i="1"/>
  <c r="AV279" i="1"/>
  <c r="BA279" i="1" s="1"/>
  <c r="AX262" i="1"/>
  <c r="AY262" i="1"/>
  <c r="AW262" i="1"/>
  <c r="AV262" i="1"/>
  <c r="BA262" i="1" s="1"/>
  <c r="AZ262" i="1"/>
  <c r="AV220" i="1"/>
  <c r="BA220" i="1" s="1"/>
  <c r="AW220" i="1"/>
  <c r="AX220" i="1"/>
  <c r="AZ220" i="1"/>
  <c r="AY220" i="1"/>
  <c r="AS183" i="1"/>
  <c r="AO183" i="1"/>
  <c r="AT183" i="1" s="1"/>
  <c r="AQ183" i="1"/>
  <c r="AP183" i="1"/>
  <c r="AR183" i="1"/>
  <c r="AO233" i="1"/>
  <c r="AT233" i="1" s="1"/>
  <c r="AP233" i="1"/>
  <c r="AR233" i="1"/>
  <c r="AS233" i="1"/>
  <c r="AQ233" i="1"/>
  <c r="AO101" i="1"/>
  <c r="AT101" i="1" s="1"/>
  <c r="AP101" i="1"/>
  <c r="AQ101" i="1"/>
  <c r="AS101" i="1"/>
  <c r="AR101" i="1"/>
  <c r="AS116" i="1"/>
  <c r="AQ116" i="1"/>
  <c r="AR116" i="1"/>
  <c r="AO116" i="1"/>
  <c r="AT116" i="1" s="1"/>
  <c r="AP116" i="1"/>
  <c r="AS277" i="1"/>
  <c r="AQ277" i="1"/>
  <c r="AP277" i="1"/>
  <c r="AO277" i="1"/>
  <c r="AT277" i="1" s="1"/>
  <c r="AR277" i="1"/>
  <c r="AP248" i="1"/>
  <c r="AS248" i="1"/>
  <c r="AQ248" i="1"/>
  <c r="AO248" i="1"/>
  <c r="AT248" i="1" s="1"/>
  <c r="AR248" i="1"/>
  <c r="AS161" i="1"/>
  <c r="AR161" i="1"/>
  <c r="AP161" i="1"/>
  <c r="AO161" i="1"/>
  <c r="AT161" i="1" s="1"/>
  <c r="AQ161" i="1"/>
  <c r="AO99" i="1"/>
  <c r="AT99" i="1" s="1"/>
  <c r="AQ99" i="1"/>
  <c r="AP99" i="1"/>
  <c r="AS99" i="1"/>
  <c r="AR99" i="1"/>
  <c r="AS36" i="1"/>
  <c r="AR36" i="1"/>
  <c r="AO36" i="1"/>
  <c r="AT36" i="1" s="1"/>
  <c r="AP36" i="1"/>
  <c r="AQ36" i="1"/>
  <c r="AS186" i="1"/>
  <c r="AO186" i="1"/>
  <c r="AT186" i="1" s="1"/>
  <c r="AQ186" i="1"/>
  <c r="AP186" i="1"/>
  <c r="AR186" i="1"/>
  <c r="AR132" i="1"/>
  <c r="AO132" i="1"/>
  <c r="AT132" i="1" s="1"/>
  <c r="AS132" i="1"/>
  <c r="AP132" i="1"/>
  <c r="AQ132" i="1"/>
  <c r="AO29" i="1"/>
  <c r="AT29" i="1" s="1"/>
  <c r="AQ29" i="1"/>
  <c r="AP29" i="1"/>
  <c r="AS29" i="1"/>
  <c r="AR29" i="1"/>
  <c r="AO15" i="1"/>
  <c r="AT15" i="1" s="1"/>
  <c r="AR15" i="1"/>
  <c r="AP15" i="1"/>
  <c r="AS15" i="1"/>
  <c r="AQ15" i="1"/>
  <c r="AO61" i="1"/>
  <c r="AT61" i="1" s="1"/>
  <c r="AS61" i="1"/>
  <c r="AQ61" i="1"/>
  <c r="AR61" i="1"/>
  <c r="AP61" i="1"/>
  <c r="AO129" i="1"/>
  <c r="AT129" i="1" s="1"/>
  <c r="AQ129" i="1"/>
  <c r="AP129" i="1"/>
  <c r="AR129" i="1"/>
  <c r="AS129" i="1"/>
  <c r="AR46" i="1"/>
  <c r="AS46" i="1"/>
  <c r="AP46" i="1"/>
  <c r="AO46" i="1"/>
  <c r="AT46" i="1" s="1"/>
  <c r="AQ46" i="1"/>
  <c r="AO87" i="1"/>
  <c r="AT87" i="1" s="1"/>
  <c r="AS87" i="1"/>
  <c r="AQ87" i="1"/>
  <c r="AP87" i="1"/>
  <c r="AR87" i="1"/>
  <c r="AO105" i="1"/>
  <c r="AT105" i="1" s="1"/>
  <c r="AS105" i="1"/>
  <c r="AP105" i="1"/>
  <c r="AR105" i="1"/>
  <c r="AQ105" i="1"/>
  <c r="AS82" i="1"/>
  <c r="AR82" i="1"/>
  <c r="AQ82" i="1"/>
  <c r="AP82" i="1"/>
  <c r="AO82" i="1"/>
  <c r="AT82" i="1" s="1"/>
  <c r="AR210" i="1"/>
  <c r="AO210" i="1"/>
  <c r="AT210" i="1" s="1"/>
  <c r="AQ210" i="1"/>
  <c r="AP210" i="1"/>
  <c r="AS210" i="1"/>
  <c r="AP244" i="1"/>
  <c r="AS244" i="1"/>
  <c r="AO244" i="1"/>
  <c r="AT244" i="1" s="1"/>
  <c r="AR244" i="1"/>
  <c r="AQ244" i="1"/>
  <c r="AO254" i="1"/>
  <c r="AT254" i="1" s="1"/>
  <c r="AP254" i="1"/>
  <c r="AS254" i="1"/>
  <c r="AR254" i="1"/>
  <c r="AQ254" i="1"/>
  <c r="AQ221" i="1"/>
  <c r="AP221" i="1"/>
  <c r="AO221" i="1"/>
  <c r="AT221" i="1" s="1"/>
  <c r="AS221" i="1"/>
  <c r="AR221" i="1"/>
  <c r="AO290" i="1"/>
  <c r="AT290" i="1" s="1"/>
  <c r="AP290" i="1"/>
  <c r="AR290" i="1"/>
  <c r="AQ290" i="1"/>
  <c r="AS290" i="1"/>
  <c r="AO33" i="1"/>
  <c r="AT33" i="1" s="1"/>
  <c r="AR33" i="1"/>
  <c r="AQ33" i="1"/>
  <c r="AS33" i="1"/>
  <c r="AP33" i="1"/>
  <c r="AO91" i="1"/>
  <c r="AT91" i="1" s="1"/>
  <c r="AR91" i="1"/>
  <c r="AP91" i="1"/>
  <c r="AS91" i="1"/>
  <c r="AQ91" i="1"/>
  <c r="AO131" i="1"/>
  <c r="AT131" i="1" s="1"/>
  <c r="AQ131" i="1"/>
  <c r="AP131" i="1"/>
  <c r="AR131" i="1"/>
  <c r="AS131" i="1"/>
  <c r="AS157" i="1"/>
  <c r="AO157" i="1"/>
  <c r="AT157" i="1" s="1"/>
  <c r="AQ157" i="1"/>
  <c r="AR157" i="1"/>
  <c r="AP157" i="1"/>
  <c r="AO232" i="1"/>
  <c r="AT232" i="1" s="1"/>
  <c r="AR232" i="1"/>
  <c r="AS232" i="1"/>
  <c r="AQ232" i="1"/>
  <c r="AP232" i="1"/>
  <c r="AS40" i="1"/>
  <c r="AR40" i="1"/>
  <c r="AP40" i="1"/>
  <c r="AO40" i="1"/>
  <c r="AT40" i="1" s="1"/>
  <c r="AQ40" i="1"/>
  <c r="AS194" i="1"/>
  <c r="AR194" i="1"/>
  <c r="AO194" i="1"/>
  <c r="AT194" i="1" s="1"/>
  <c r="AQ194" i="1"/>
  <c r="AP194" i="1"/>
  <c r="AP200" i="1"/>
  <c r="AS200" i="1"/>
  <c r="AR200" i="1"/>
  <c r="AO200" i="1"/>
  <c r="AT200" i="1" s="1"/>
  <c r="AQ200" i="1"/>
  <c r="AO266" i="1"/>
  <c r="AT266" i="1" s="1"/>
  <c r="AP266" i="1"/>
  <c r="AS266" i="1"/>
  <c r="AR266" i="1"/>
  <c r="AQ266" i="1"/>
  <c r="AS153" i="1"/>
  <c r="AO153" i="1"/>
  <c r="AT153" i="1" s="1"/>
  <c r="AR153" i="1"/>
  <c r="AP153" i="1"/>
  <c r="AQ153" i="1"/>
  <c r="AQ96" i="1"/>
  <c r="AR96" i="1"/>
  <c r="AP96" i="1"/>
  <c r="AS96" i="1"/>
  <c r="AO96" i="1"/>
  <c r="AT96" i="1" s="1"/>
  <c r="AO274" i="1"/>
  <c r="AT274" i="1" s="1"/>
  <c r="AP274" i="1"/>
  <c r="AS274" i="1"/>
  <c r="AR274" i="1"/>
  <c r="AQ274" i="1"/>
  <c r="AS12" i="1"/>
  <c r="AR12" i="1"/>
  <c r="AP12" i="1"/>
  <c r="AQ12" i="1"/>
  <c r="AO12" i="1"/>
  <c r="AT12" i="1" s="1"/>
  <c r="AO176" i="1"/>
  <c r="AT176" i="1" s="1"/>
  <c r="AS176" i="1"/>
  <c r="AR176" i="1"/>
  <c r="AQ176" i="1"/>
  <c r="AP176" i="1"/>
  <c r="AS42" i="1"/>
  <c r="AO42" i="1"/>
  <c r="AT42" i="1" s="1"/>
  <c r="AR42" i="1"/>
  <c r="AQ42" i="1"/>
  <c r="AP42" i="1"/>
  <c r="AO119" i="1"/>
  <c r="AT119" i="1" s="1"/>
  <c r="AS119" i="1"/>
  <c r="AR119" i="1"/>
  <c r="AP119" i="1"/>
  <c r="AQ119" i="1"/>
  <c r="AR269" i="1"/>
  <c r="AP269" i="1"/>
  <c r="AS269" i="1"/>
  <c r="AQ269" i="1"/>
  <c r="AO269" i="1"/>
  <c r="AT269" i="1" s="1"/>
  <c r="AP205" i="1"/>
  <c r="AO205" i="1"/>
  <c r="AT205" i="1" s="1"/>
  <c r="AR205" i="1"/>
  <c r="AS205" i="1"/>
  <c r="AQ205" i="1"/>
  <c r="AS2" i="1"/>
  <c r="AQ2" i="1"/>
  <c r="AR2" i="1"/>
  <c r="AP2" i="1"/>
  <c r="AO2" i="1"/>
  <c r="AT2" i="1" s="1"/>
  <c r="AO160" i="1"/>
  <c r="AT160" i="1" s="1"/>
  <c r="AS160" i="1"/>
  <c r="AP160" i="1"/>
  <c r="AQ160" i="1"/>
  <c r="AR160" i="1"/>
  <c r="AR225" i="1"/>
  <c r="AS225" i="1"/>
  <c r="AP225" i="1"/>
  <c r="AO225" i="1"/>
  <c r="AT225" i="1" s="1"/>
  <c r="AQ225" i="1"/>
  <c r="AO147" i="1"/>
  <c r="AT147" i="1" s="1"/>
  <c r="AS147" i="1"/>
  <c r="AR147" i="1"/>
  <c r="AQ147" i="1"/>
  <c r="AP147" i="1"/>
  <c r="AO123" i="1"/>
  <c r="AT123" i="1" s="1"/>
  <c r="AR123" i="1"/>
  <c r="AS123" i="1"/>
  <c r="AQ123" i="1"/>
  <c r="AP123" i="1"/>
  <c r="AP196" i="1"/>
  <c r="AO196" i="1"/>
  <c r="AT196" i="1" s="1"/>
  <c r="AS196" i="1"/>
  <c r="AQ196" i="1"/>
  <c r="AR196" i="1"/>
  <c r="AO168" i="1"/>
  <c r="AT168" i="1" s="1"/>
  <c r="AP168" i="1"/>
  <c r="AS168" i="1"/>
  <c r="AR168" i="1"/>
  <c r="AQ168" i="1"/>
  <c r="AO25" i="1"/>
  <c r="AT25" i="1" s="1"/>
  <c r="AP25" i="1"/>
  <c r="AQ25" i="1"/>
  <c r="AR25" i="1"/>
  <c r="AS25" i="1"/>
  <c r="AO259" i="1"/>
  <c r="AT259" i="1" s="1"/>
  <c r="AR259" i="1"/>
  <c r="AP259" i="1"/>
  <c r="AS259" i="1"/>
  <c r="AQ259" i="1"/>
  <c r="AP76" i="1"/>
  <c r="AQ76" i="1"/>
  <c r="AS76" i="1"/>
  <c r="AR76" i="1"/>
  <c r="AO76" i="1"/>
  <c r="AT76" i="1" s="1"/>
  <c r="AR273" i="1"/>
  <c r="AS273" i="1"/>
  <c r="AP273" i="1"/>
  <c r="AQ273" i="1"/>
  <c r="AO273" i="1"/>
  <c r="AT273" i="1" s="1"/>
  <c r="AO45" i="1"/>
  <c r="AT45" i="1" s="1"/>
  <c r="AP45" i="1"/>
  <c r="AS45" i="1"/>
  <c r="AR45" i="1"/>
  <c r="AQ45" i="1"/>
  <c r="AS86" i="1"/>
  <c r="AP86" i="1"/>
  <c r="AQ86" i="1"/>
  <c r="AO86" i="1"/>
  <c r="AT86" i="1" s="1"/>
  <c r="AR86" i="1"/>
  <c r="AR185" i="1"/>
  <c r="AQ185" i="1"/>
  <c r="AP185" i="1"/>
  <c r="AO185" i="1"/>
  <c r="AT185" i="1" s="1"/>
  <c r="AS185" i="1"/>
  <c r="AO164" i="1"/>
  <c r="AT164" i="1" s="1"/>
  <c r="AS164" i="1"/>
  <c r="AQ164" i="1"/>
  <c r="AR164" i="1"/>
  <c r="AP164" i="1"/>
  <c r="AO214" i="1"/>
  <c r="AT214" i="1" s="1"/>
  <c r="AQ214" i="1"/>
  <c r="AP214" i="1"/>
  <c r="AR214" i="1"/>
  <c r="AS214" i="1"/>
  <c r="AO135" i="1"/>
  <c r="AT135" i="1" s="1"/>
  <c r="AQ135" i="1"/>
  <c r="AS135" i="1"/>
  <c r="AR135" i="1"/>
  <c r="AP135" i="1"/>
  <c r="AO75" i="1"/>
  <c r="AT75" i="1" s="1"/>
  <c r="AP75" i="1"/>
  <c r="AR75" i="1"/>
  <c r="AS75" i="1"/>
  <c r="AQ75" i="1"/>
  <c r="AO182" i="1"/>
  <c r="AT182" i="1" s="1"/>
  <c r="AS182" i="1"/>
  <c r="AR182" i="1"/>
  <c r="AQ182" i="1"/>
  <c r="AP182" i="1"/>
  <c r="AS106" i="1"/>
  <c r="AQ106" i="1"/>
  <c r="AR106" i="1"/>
  <c r="AP106" i="1"/>
  <c r="AO106" i="1"/>
  <c r="AT106" i="1" s="1"/>
  <c r="AS193" i="1"/>
  <c r="AR193" i="1"/>
  <c r="AQ193" i="1"/>
  <c r="AP193" i="1"/>
  <c r="AO193" i="1"/>
  <c r="AT193" i="1" s="1"/>
  <c r="AO150" i="1"/>
  <c r="AT150" i="1" s="1"/>
  <c r="AR150" i="1"/>
  <c r="AS150" i="1"/>
  <c r="AQ150" i="1"/>
  <c r="AP150" i="1"/>
  <c r="AP52" i="1"/>
  <c r="AR52" i="1"/>
  <c r="AQ52" i="1"/>
  <c r="AS52" i="1"/>
  <c r="AO52" i="1"/>
  <c r="AT52" i="1" s="1"/>
  <c r="AO63" i="1"/>
  <c r="AT63" i="1" s="1"/>
  <c r="AQ63" i="1"/>
  <c r="AS63" i="1"/>
  <c r="AR63" i="1"/>
  <c r="AP63" i="1"/>
  <c r="AS60" i="1"/>
  <c r="AQ60" i="1"/>
  <c r="AR60" i="1"/>
  <c r="AO60" i="1"/>
  <c r="AT60" i="1" s="1"/>
  <c r="AP60" i="1"/>
  <c r="AS142" i="1"/>
  <c r="AQ142" i="1"/>
  <c r="AO142" i="1"/>
  <c r="AT142" i="1" s="1"/>
  <c r="AP142" i="1"/>
  <c r="AR142" i="1"/>
  <c r="AS14" i="1"/>
  <c r="AP14" i="1"/>
  <c r="AO14" i="1"/>
  <c r="AT14" i="1" s="1"/>
  <c r="AR14" i="1"/>
  <c r="AQ14" i="1"/>
  <c r="AO71" i="1"/>
  <c r="AT71" i="1" s="1"/>
  <c r="AR71" i="1"/>
  <c r="AS71" i="1"/>
  <c r="AQ71" i="1"/>
  <c r="AP71" i="1"/>
  <c r="AS173" i="1"/>
  <c r="AR173" i="1"/>
  <c r="AQ173" i="1"/>
  <c r="AP173" i="1"/>
  <c r="AO173" i="1"/>
  <c r="AT173" i="1" s="1"/>
  <c r="AO226" i="1"/>
  <c r="AT226" i="1" s="1"/>
  <c r="AR226" i="1"/>
  <c r="AQ226" i="1"/>
  <c r="AS226" i="1"/>
  <c r="AP226" i="1"/>
  <c r="AS94" i="1"/>
  <c r="AQ94" i="1"/>
  <c r="AR94" i="1"/>
  <c r="AO94" i="1"/>
  <c r="AT94" i="1" s="1"/>
  <c r="AP94" i="1"/>
  <c r="AO127" i="1"/>
  <c r="AT127" i="1" s="1"/>
  <c r="AS127" i="1"/>
  <c r="AR127" i="1"/>
  <c r="AQ127" i="1"/>
  <c r="AP127" i="1"/>
  <c r="AR104" i="1"/>
  <c r="AP104" i="1"/>
  <c r="AO104" i="1"/>
  <c r="AT104" i="1" s="1"/>
  <c r="AS104" i="1"/>
  <c r="AQ104" i="1"/>
  <c r="AO120" i="1"/>
  <c r="AT120" i="1" s="1"/>
  <c r="AQ120" i="1"/>
  <c r="AP120" i="1"/>
  <c r="AS120" i="1"/>
  <c r="AR120" i="1"/>
  <c r="AS10" i="1"/>
  <c r="AP10" i="1"/>
  <c r="AR10" i="1"/>
  <c r="AQ10" i="1"/>
  <c r="AO10" i="1"/>
  <c r="AT10" i="1" s="1"/>
  <c r="AS22" i="1"/>
  <c r="AP22" i="1"/>
  <c r="AQ22" i="1"/>
  <c r="AO22" i="1"/>
  <c r="AT22" i="1" s="1"/>
  <c r="AR22" i="1"/>
  <c r="AS110" i="1"/>
  <c r="AQ110" i="1"/>
  <c r="AP110" i="1"/>
  <c r="AO110" i="1"/>
  <c r="AT110" i="1" s="1"/>
  <c r="AR110" i="1"/>
  <c r="AO57" i="1"/>
  <c r="AT57" i="1" s="1"/>
  <c r="AS57" i="1"/>
  <c r="AQ57" i="1"/>
  <c r="AP57" i="1"/>
  <c r="AR57" i="1"/>
  <c r="AP229" i="1"/>
  <c r="AR229" i="1"/>
  <c r="AS229" i="1"/>
  <c r="AQ229" i="1"/>
  <c r="AO229" i="1"/>
  <c r="AT229" i="1" s="1"/>
  <c r="AS239" i="1"/>
  <c r="AR239" i="1"/>
  <c r="AQ239" i="1"/>
  <c r="AP239" i="1"/>
  <c r="AO239" i="1"/>
  <c r="AT239" i="1" s="1"/>
  <c r="AS179" i="1"/>
  <c r="AO179" i="1"/>
  <c r="AT179" i="1" s="1"/>
  <c r="AQ179" i="1"/>
  <c r="AR179" i="1"/>
  <c r="AP179" i="1"/>
  <c r="AO97" i="1"/>
  <c r="AT97" i="1" s="1"/>
  <c r="AS97" i="1"/>
  <c r="AQ97" i="1"/>
  <c r="AR97" i="1"/>
  <c r="AP97" i="1"/>
  <c r="AS6" i="1"/>
  <c r="AO6" i="1"/>
  <c r="AT6" i="1" s="1"/>
  <c r="AR6" i="1"/>
  <c r="AQ6" i="1"/>
  <c r="AP6" i="1"/>
  <c r="AR279" i="1"/>
  <c r="AO279" i="1"/>
  <c r="AT279" i="1" s="1"/>
  <c r="AS279" i="1"/>
  <c r="AQ279" i="1"/>
  <c r="AP279" i="1"/>
  <c r="AO262" i="1"/>
  <c r="AT262" i="1" s="1"/>
  <c r="AR262" i="1"/>
  <c r="AS262" i="1"/>
  <c r="AQ262" i="1"/>
  <c r="AP262" i="1"/>
  <c r="AP220" i="1"/>
  <c r="AS220" i="1"/>
  <c r="AQ220" i="1"/>
  <c r="AO220" i="1"/>
  <c r="AT220" i="1" s="1"/>
  <c r="AR220" i="1"/>
  <c r="AK123" i="1"/>
  <c r="AJ123" i="1"/>
  <c r="AI123" i="1"/>
  <c r="AM123" i="1"/>
  <c r="AL123" i="1"/>
  <c r="AK179" i="1"/>
  <c r="AJ179" i="1"/>
  <c r="AI179" i="1"/>
  <c r="AL179" i="1"/>
  <c r="AM179" i="1"/>
  <c r="AM132" i="1"/>
  <c r="AK132" i="1"/>
  <c r="AJ132" i="1"/>
  <c r="AL132" i="1"/>
  <c r="AI132" i="1"/>
  <c r="AM96" i="1"/>
  <c r="AK96" i="1"/>
  <c r="AL96" i="1"/>
  <c r="AJ96" i="1"/>
  <c r="AI96" i="1"/>
  <c r="AM173" i="1"/>
  <c r="AL173" i="1"/>
  <c r="AK173" i="1"/>
  <c r="AJ173" i="1"/>
  <c r="AI173" i="1"/>
  <c r="AM97" i="1"/>
  <c r="AK97" i="1"/>
  <c r="AL97" i="1"/>
  <c r="AJ97" i="1"/>
  <c r="AI97" i="1"/>
  <c r="AK150" i="1"/>
  <c r="AJ150" i="1"/>
  <c r="AI150" i="1"/>
  <c r="AM150" i="1"/>
  <c r="AL150" i="1"/>
  <c r="AM168" i="1"/>
  <c r="AL168" i="1"/>
  <c r="AK168" i="1"/>
  <c r="AJ168" i="1"/>
  <c r="AI168" i="1"/>
  <c r="AK86" i="1"/>
  <c r="AM86" i="1"/>
  <c r="AL86" i="1"/>
  <c r="AJ86" i="1"/>
  <c r="AI86" i="1"/>
  <c r="AM277" i="1"/>
  <c r="AK277" i="1"/>
  <c r="AL277" i="1"/>
  <c r="AJ277" i="1"/>
  <c r="AI277" i="1"/>
  <c r="AM12" i="1"/>
  <c r="AK12" i="1"/>
  <c r="AJ12" i="1"/>
  <c r="AI12" i="1"/>
  <c r="AL12" i="1"/>
  <c r="AM94" i="1"/>
  <c r="AK94" i="1"/>
  <c r="AL94" i="1"/>
  <c r="AJ94" i="1"/>
  <c r="AI94" i="1"/>
  <c r="AJ221" i="1"/>
  <c r="AK221" i="1"/>
  <c r="AI221" i="1"/>
  <c r="AM221" i="1"/>
  <c r="AL221" i="1"/>
  <c r="AL262" i="1"/>
  <c r="AK262" i="1"/>
  <c r="AM262" i="1"/>
  <c r="AJ262" i="1"/>
  <c r="AI262" i="1"/>
  <c r="AM15" i="1"/>
  <c r="AK15" i="1"/>
  <c r="AJ15" i="1"/>
  <c r="AI15" i="1"/>
  <c r="AL15" i="1"/>
  <c r="AM259" i="1"/>
  <c r="AL259" i="1"/>
  <c r="AK259" i="1"/>
  <c r="AJ259" i="1"/>
  <c r="AI259" i="1"/>
  <c r="AK127" i="1"/>
  <c r="AJ127" i="1"/>
  <c r="AI127" i="1"/>
  <c r="AL127" i="1"/>
  <c r="AM127" i="1"/>
  <c r="AK131" i="1"/>
  <c r="AJ131" i="1"/>
  <c r="AI131" i="1"/>
  <c r="AL131" i="1"/>
  <c r="AM131" i="1"/>
  <c r="AM76" i="1"/>
  <c r="AL76" i="1"/>
  <c r="AK76" i="1"/>
  <c r="AJ76" i="1"/>
  <c r="AI76" i="1"/>
  <c r="AM200" i="1"/>
  <c r="AL200" i="1"/>
  <c r="AK200" i="1"/>
  <c r="AJ200" i="1"/>
  <c r="AI200" i="1"/>
  <c r="AJ142" i="1"/>
  <c r="AK142" i="1"/>
  <c r="AI142" i="1"/>
  <c r="AM142" i="1"/>
  <c r="AL142" i="1"/>
  <c r="AM116" i="1"/>
  <c r="AL116" i="1"/>
  <c r="AJ116" i="1"/>
  <c r="AK116" i="1"/>
  <c r="AI116" i="1"/>
  <c r="AM186" i="1"/>
  <c r="AL186" i="1"/>
  <c r="AK186" i="1"/>
  <c r="AJ186" i="1"/>
  <c r="AI186" i="1"/>
  <c r="AK147" i="1"/>
  <c r="AJ147" i="1"/>
  <c r="AI147" i="1"/>
  <c r="AL147" i="1"/>
  <c r="AM147" i="1"/>
  <c r="AM14" i="1"/>
  <c r="AK14" i="1"/>
  <c r="AJ14" i="1"/>
  <c r="AL14" i="1"/>
  <c r="AI14" i="1"/>
  <c r="AM157" i="1"/>
  <c r="AK157" i="1"/>
  <c r="AJ157" i="1"/>
  <c r="AL157" i="1"/>
  <c r="AI157" i="1"/>
  <c r="AL273" i="1"/>
  <c r="AK273" i="1"/>
  <c r="AJ273" i="1"/>
  <c r="AI273" i="1"/>
  <c r="AM273" i="1"/>
  <c r="AK248" i="1"/>
  <c r="AJ248" i="1"/>
  <c r="AI248" i="1"/>
  <c r="AL248" i="1"/>
  <c r="AM248" i="1"/>
  <c r="AK119" i="1"/>
  <c r="AJ119" i="1"/>
  <c r="AI119" i="1"/>
  <c r="AL119" i="1"/>
  <c r="AM119" i="1"/>
  <c r="AM269" i="1"/>
  <c r="AL269" i="1"/>
  <c r="AK269" i="1"/>
  <c r="AJ269" i="1"/>
  <c r="AI269" i="1"/>
  <c r="AL210" i="1"/>
  <c r="AM210" i="1"/>
  <c r="AK210" i="1"/>
  <c r="AJ210" i="1"/>
  <c r="AI210" i="1"/>
  <c r="AK46" i="1"/>
  <c r="AJ46" i="1"/>
  <c r="AI46" i="1"/>
  <c r="AM46" i="1"/>
  <c r="AL46" i="1"/>
  <c r="AM164" i="1"/>
  <c r="AL164" i="1"/>
  <c r="AK164" i="1"/>
  <c r="AJ164" i="1"/>
  <c r="AI164" i="1"/>
  <c r="AK135" i="1"/>
  <c r="AJ135" i="1"/>
  <c r="AI135" i="1"/>
  <c r="AM135" i="1"/>
  <c r="AL135" i="1"/>
  <c r="AJ183" i="1"/>
  <c r="AK183" i="1"/>
  <c r="AI183" i="1"/>
  <c r="AM183" i="1"/>
  <c r="AL183" i="1"/>
  <c r="AK52" i="1"/>
  <c r="AJ52" i="1"/>
  <c r="AI52" i="1"/>
  <c r="AM52" i="1"/>
  <c r="AL52" i="1"/>
  <c r="AK244" i="1"/>
  <c r="AI244" i="1"/>
  <c r="AJ244" i="1"/>
  <c r="AM244" i="1"/>
  <c r="AL244" i="1"/>
  <c r="AL110" i="1"/>
  <c r="AM110" i="1"/>
  <c r="AJ110" i="1"/>
  <c r="AI110" i="1"/>
  <c r="AK110" i="1"/>
  <c r="AK40" i="1"/>
  <c r="AJ40" i="1"/>
  <c r="AI40" i="1"/>
  <c r="AM40" i="1"/>
  <c r="AL40" i="1"/>
  <c r="AM63" i="1"/>
  <c r="AL63" i="1"/>
  <c r="AJ63" i="1"/>
  <c r="AK63" i="1"/>
  <c r="AI63" i="1"/>
  <c r="AM233" i="1"/>
  <c r="AK233" i="1"/>
  <c r="AJ233" i="1"/>
  <c r="AL233" i="1"/>
  <c r="AI233" i="1"/>
  <c r="AK194" i="1"/>
  <c r="AJ194" i="1"/>
  <c r="AI194" i="1"/>
  <c r="AL194" i="1"/>
  <c r="AM194" i="1"/>
  <c r="AK60" i="1"/>
  <c r="AJ60" i="1"/>
  <c r="AI60" i="1"/>
  <c r="AM60" i="1"/>
  <c r="AL60" i="1"/>
  <c r="AM101" i="1"/>
  <c r="AL101" i="1"/>
  <c r="AK101" i="1"/>
  <c r="AJ101" i="1"/>
  <c r="AI101" i="1"/>
  <c r="AK153" i="1"/>
  <c r="AJ153" i="1"/>
  <c r="AI153" i="1"/>
  <c r="AL153" i="1"/>
  <c r="AM153" i="1"/>
  <c r="AM71" i="1"/>
  <c r="AL71" i="1"/>
  <c r="AK71" i="1"/>
  <c r="AJ71" i="1"/>
  <c r="AI71" i="1"/>
  <c r="AM254" i="1"/>
  <c r="AK254" i="1"/>
  <c r="AL254" i="1"/>
  <c r="AJ254" i="1"/>
  <c r="AI254" i="1"/>
  <c r="AM196" i="1"/>
  <c r="AL196" i="1"/>
  <c r="AK196" i="1"/>
  <c r="AJ196" i="1"/>
  <c r="AI196" i="1"/>
  <c r="AM75" i="1"/>
  <c r="AJ75" i="1"/>
  <c r="AK75" i="1"/>
  <c r="AL75" i="1"/>
  <c r="AI75" i="1"/>
  <c r="AM274" i="1"/>
  <c r="AL274" i="1"/>
  <c r="AK274" i="1"/>
  <c r="AI274" i="1"/>
  <c r="AJ274" i="1"/>
  <c r="AL226" i="1"/>
  <c r="AM226" i="1"/>
  <c r="AK226" i="1"/>
  <c r="AJ226" i="1"/>
  <c r="AI226" i="1"/>
  <c r="AM6" i="1"/>
  <c r="AK6" i="1"/>
  <c r="AJ6" i="1"/>
  <c r="AI6" i="1"/>
  <c r="AL6" i="1"/>
  <c r="AK29" i="1"/>
  <c r="AJ29" i="1"/>
  <c r="AI29" i="1"/>
  <c r="AL29" i="1"/>
  <c r="AM29" i="1"/>
  <c r="AK25" i="1"/>
  <c r="AJ25" i="1"/>
  <c r="AI25" i="1"/>
  <c r="AM25" i="1"/>
  <c r="AL25" i="1"/>
  <c r="AM279" i="1"/>
  <c r="AL279" i="1"/>
  <c r="AK279" i="1"/>
  <c r="AJ279" i="1"/>
  <c r="AI279" i="1"/>
  <c r="AL91" i="1"/>
  <c r="AK91" i="1"/>
  <c r="AM91" i="1"/>
  <c r="AJ91" i="1"/>
  <c r="AI91" i="1"/>
  <c r="AM182" i="1"/>
  <c r="AL182" i="1"/>
  <c r="AK182" i="1"/>
  <c r="AJ182" i="1"/>
  <c r="AI182" i="1"/>
  <c r="AK176" i="1"/>
  <c r="AJ176" i="1"/>
  <c r="AI176" i="1"/>
  <c r="AM176" i="1"/>
  <c r="AL176" i="1"/>
  <c r="AL220" i="1"/>
  <c r="AM220" i="1"/>
  <c r="AK220" i="1"/>
  <c r="AJ220" i="1"/>
  <c r="AI220" i="1"/>
  <c r="AM290" i="1"/>
  <c r="AL290" i="1"/>
  <c r="AK290" i="1"/>
  <c r="AJ290" i="1"/>
  <c r="AI290" i="1"/>
  <c r="AK42" i="1"/>
  <c r="AI42" i="1"/>
  <c r="AJ42" i="1"/>
  <c r="AL42" i="1"/>
  <c r="AM42" i="1"/>
  <c r="AK33" i="1"/>
  <c r="AJ33" i="1"/>
  <c r="AI33" i="1"/>
  <c r="AM33" i="1"/>
  <c r="AL33" i="1"/>
  <c r="AJ225" i="1"/>
  <c r="AK225" i="1"/>
  <c r="AI225" i="1"/>
  <c r="AL225" i="1"/>
  <c r="AM225" i="1"/>
  <c r="AM239" i="1"/>
  <c r="AL239" i="1"/>
  <c r="AK239" i="1"/>
  <c r="AJ239" i="1"/>
  <c r="AI239" i="1"/>
  <c r="AM266" i="1"/>
  <c r="AK266" i="1"/>
  <c r="AL266" i="1"/>
  <c r="AJ266" i="1"/>
  <c r="AI266" i="1"/>
  <c r="AK87" i="1"/>
  <c r="AM87" i="1"/>
  <c r="AL87" i="1"/>
  <c r="AJ87" i="1"/>
  <c r="AI87" i="1"/>
  <c r="AM104" i="1"/>
  <c r="AL104" i="1"/>
  <c r="AJ104" i="1"/>
  <c r="AK104" i="1"/>
  <c r="AI104" i="1"/>
  <c r="AM214" i="1"/>
  <c r="AK214" i="1"/>
  <c r="AJ214" i="1"/>
  <c r="AL214" i="1"/>
  <c r="AI214" i="1"/>
  <c r="AM61" i="1"/>
  <c r="AJ61" i="1"/>
  <c r="AL61" i="1"/>
  <c r="AK61" i="1"/>
  <c r="AI61" i="1"/>
  <c r="AM45" i="1"/>
  <c r="AK45" i="1"/>
  <c r="AL45" i="1"/>
  <c r="AJ45" i="1"/>
  <c r="AI45" i="1"/>
  <c r="AK129" i="1"/>
  <c r="AJ129" i="1"/>
  <c r="AI129" i="1"/>
  <c r="AM129" i="1"/>
  <c r="AL129" i="1"/>
  <c r="AL185" i="1"/>
  <c r="AM185" i="1"/>
  <c r="AK185" i="1"/>
  <c r="AJ185" i="1"/>
  <c r="AI185" i="1"/>
  <c r="AM120" i="1"/>
  <c r="AL120" i="1"/>
  <c r="AK120" i="1"/>
  <c r="AJ120" i="1"/>
  <c r="AI120" i="1"/>
  <c r="AM161" i="1"/>
  <c r="AK161" i="1"/>
  <c r="AJ161" i="1"/>
  <c r="AL161" i="1"/>
  <c r="AI161" i="1"/>
  <c r="AK205" i="1"/>
  <c r="AI205" i="1"/>
  <c r="AJ205" i="1"/>
  <c r="AM205" i="1"/>
  <c r="AL205" i="1"/>
  <c r="AM10" i="1"/>
  <c r="AK10" i="1"/>
  <c r="AJ10" i="1"/>
  <c r="AI10" i="1"/>
  <c r="AL10" i="1"/>
  <c r="AM106" i="1"/>
  <c r="AL106" i="1"/>
  <c r="AK106" i="1"/>
  <c r="AJ106" i="1"/>
  <c r="AI106" i="1"/>
  <c r="AM105" i="1"/>
  <c r="AL105" i="1"/>
  <c r="AK105" i="1"/>
  <c r="AJ105" i="1"/>
  <c r="AI105" i="1"/>
  <c r="AK22" i="1"/>
  <c r="AJ22" i="1"/>
  <c r="AI22" i="1"/>
  <c r="AL22" i="1"/>
  <c r="AM22" i="1"/>
  <c r="AM99" i="1"/>
  <c r="AL99" i="1"/>
  <c r="AJ99" i="1"/>
  <c r="AK99" i="1"/>
  <c r="AI99" i="1"/>
  <c r="AJ232" i="1"/>
  <c r="AK232" i="1"/>
  <c r="AI232" i="1"/>
  <c r="AL232" i="1"/>
  <c r="AM232" i="1"/>
  <c r="AK36" i="1"/>
  <c r="AJ36" i="1"/>
  <c r="AI36" i="1"/>
  <c r="AL36" i="1"/>
  <c r="AM36" i="1"/>
  <c r="AL2" i="1"/>
  <c r="AI2" i="1"/>
  <c r="AM2" i="1"/>
  <c r="AK2" i="1"/>
  <c r="AJ2" i="1"/>
  <c r="AM57" i="1"/>
  <c r="AL57" i="1"/>
  <c r="AJ57" i="1"/>
  <c r="AK57" i="1"/>
  <c r="AI57" i="1"/>
  <c r="AL193" i="1"/>
  <c r="AM193" i="1"/>
  <c r="AK193" i="1"/>
  <c r="AJ193" i="1"/>
  <c r="AI193" i="1"/>
  <c r="AM82" i="1"/>
  <c r="AK82" i="1"/>
  <c r="AL82" i="1"/>
  <c r="AJ82" i="1"/>
  <c r="AI82" i="1"/>
  <c r="AK160" i="1"/>
  <c r="AJ160" i="1"/>
  <c r="AI160" i="1"/>
  <c r="AL160" i="1"/>
  <c r="AM160" i="1"/>
  <c r="AM229" i="1"/>
  <c r="AL229" i="1"/>
  <c r="AK229" i="1"/>
  <c r="AJ229" i="1"/>
  <c r="AI229" i="1"/>
  <c r="AG71" i="1"/>
  <c r="AE71" i="1"/>
  <c r="AD71" i="1"/>
  <c r="AF71" i="1"/>
  <c r="AC71" i="1"/>
  <c r="AF196" i="1"/>
  <c r="AC196" i="1"/>
  <c r="AG196" i="1"/>
  <c r="AE196" i="1"/>
  <c r="AD196" i="1"/>
  <c r="AG274" i="1"/>
  <c r="AE274" i="1"/>
  <c r="AD274" i="1"/>
  <c r="AC274" i="1"/>
  <c r="AF274" i="1"/>
  <c r="AF6" i="1"/>
  <c r="AG6" i="1"/>
  <c r="AC6" i="1"/>
  <c r="AD6" i="1"/>
  <c r="AE6" i="1"/>
  <c r="AF279" i="1"/>
  <c r="AG279" i="1"/>
  <c r="AC279" i="1"/>
  <c r="AD279" i="1"/>
  <c r="AE279" i="1"/>
  <c r="AF182" i="1"/>
  <c r="AC182" i="1"/>
  <c r="AG182" i="1"/>
  <c r="AE182" i="1"/>
  <c r="AD182" i="1"/>
  <c r="AG176" i="1"/>
  <c r="AE176" i="1"/>
  <c r="AD176" i="1"/>
  <c r="AC176" i="1"/>
  <c r="AF176" i="1"/>
  <c r="AF220" i="1"/>
  <c r="AG220" i="1"/>
  <c r="AC220" i="1"/>
  <c r="AD220" i="1"/>
  <c r="AE220" i="1"/>
  <c r="AG290" i="1"/>
  <c r="AC290" i="1"/>
  <c r="AF290" i="1"/>
  <c r="AE290" i="1"/>
  <c r="AD290" i="1"/>
  <c r="AF42" i="1"/>
  <c r="AG42" i="1"/>
  <c r="AC42" i="1"/>
  <c r="AD42" i="1"/>
  <c r="AE42" i="1"/>
  <c r="AG153" i="1"/>
  <c r="AE153" i="1"/>
  <c r="AD153" i="1"/>
  <c r="AC153" i="1"/>
  <c r="AF153" i="1"/>
  <c r="AF254" i="1"/>
  <c r="AD254" i="1"/>
  <c r="AG254" i="1"/>
  <c r="AE254" i="1"/>
  <c r="AC254" i="1"/>
  <c r="AG75" i="1"/>
  <c r="AE75" i="1"/>
  <c r="AD75" i="1"/>
  <c r="AF75" i="1"/>
  <c r="AC75" i="1"/>
  <c r="AF226" i="1"/>
  <c r="AC226" i="1"/>
  <c r="AG226" i="1"/>
  <c r="AD226" i="1"/>
  <c r="AE226" i="1"/>
  <c r="AF29" i="1"/>
  <c r="AG29" i="1"/>
  <c r="AC29" i="1"/>
  <c r="AD29" i="1"/>
  <c r="AE29" i="1"/>
  <c r="AF25" i="1"/>
  <c r="AG25" i="1"/>
  <c r="AC25" i="1"/>
  <c r="AD25" i="1"/>
  <c r="AE25" i="1"/>
  <c r="AG91" i="1"/>
  <c r="AE91" i="1"/>
  <c r="AD91" i="1"/>
  <c r="AF91" i="1"/>
  <c r="AC91" i="1"/>
  <c r="AF33" i="1"/>
  <c r="AG33" i="1"/>
  <c r="AC33" i="1"/>
  <c r="AD33" i="1"/>
  <c r="AE33" i="1"/>
  <c r="AF225" i="1"/>
  <c r="AC225" i="1"/>
  <c r="AD225" i="1"/>
  <c r="AG225" i="1"/>
  <c r="AE225" i="1"/>
  <c r="AF239" i="1"/>
  <c r="AC239" i="1"/>
  <c r="AG239" i="1"/>
  <c r="AD239" i="1"/>
  <c r="AE239" i="1"/>
  <c r="AF266" i="1"/>
  <c r="AD266" i="1"/>
  <c r="AG266" i="1"/>
  <c r="AE266" i="1"/>
  <c r="AC266" i="1"/>
  <c r="AG87" i="1"/>
  <c r="AE87" i="1"/>
  <c r="AD87" i="1"/>
  <c r="AF87" i="1"/>
  <c r="AC87" i="1"/>
  <c r="AF104" i="1"/>
  <c r="AC104" i="1"/>
  <c r="AG104" i="1"/>
  <c r="AD104" i="1"/>
  <c r="AE104" i="1"/>
  <c r="AF214" i="1"/>
  <c r="AC214" i="1"/>
  <c r="AE214" i="1"/>
  <c r="AG214" i="1"/>
  <c r="AD214" i="1"/>
  <c r="AG61" i="1"/>
  <c r="AE61" i="1"/>
  <c r="AD61" i="1"/>
  <c r="AF61" i="1"/>
  <c r="AC61" i="1"/>
  <c r="AG45" i="1"/>
  <c r="AE45" i="1"/>
  <c r="AD45" i="1"/>
  <c r="AF45" i="1"/>
  <c r="AC45" i="1"/>
  <c r="AG129" i="1"/>
  <c r="AE129" i="1"/>
  <c r="AD129" i="1"/>
  <c r="AC129" i="1"/>
  <c r="AF129" i="1"/>
  <c r="AG185" i="1"/>
  <c r="AE185" i="1"/>
  <c r="AD185" i="1"/>
  <c r="AF185" i="1"/>
  <c r="AC185" i="1"/>
  <c r="AG120" i="1"/>
  <c r="AC120" i="1"/>
  <c r="AF120" i="1"/>
  <c r="AE120" i="1"/>
  <c r="AD120" i="1"/>
  <c r="AF161" i="1"/>
  <c r="AG161" i="1"/>
  <c r="AC161" i="1"/>
  <c r="AE161" i="1"/>
  <c r="AD161" i="1"/>
  <c r="AG205" i="1"/>
  <c r="AF205" i="1"/>
  <c r="AC205" i="1"/>
  <c r="AD205" i="1"/>
  <c r="AE205" i="1"/>
  <c r="AF10" i="1"/>
  <c r="AC10" i="1"/>
  <c r="AG10" i="1"/>
  <c r="AD10" i="1"/>
  <c r="AE10" i="1"/>
  <c r="AG106" i="1"/>
  <c r="AE106" i="1"/>
  <c r="AD106" i="1"/>
  <c r="AF106" i="1"/>
  <c r="AC106" i="1"/>
  <c r="AG105" i="1"/>
  <c r="AE105" i="1"/>
  <c r="AD105" i="1"/>
  <c r="AF105" i="1"/>
  <c r="AC105" i="1"/>
  <c r="AF22" i="1"/>
  <c r="AG22" i="1"/>
  <c r="AC22" i="1"/>
  <c r="AD22" i="1"/>
  <c r="AE22" i="1"/>
  <c r="AG99" i="1"/>
  <c r="AE99" i="1"/>
  <c r="AD99" i="1"/>
  <c r="AF99" i="1"/>
  <c r="AC99" i="1"/>
  <c r="AF232" i="1"/>
  <c r="AD232" i="1"/>
  <c r="AC232" i="1"/>
  <c r="AE232" i="1"/>
  <c r="AG232" i="1"/>
  <c r="AF36" i="1"/>
  <c r="AG36" i="1"/>
  <c r="AC36" i="1"/>
  <c r="AD36" i="1"/>
  <c r="AE36" i="1"/>
  <c r="AF2" i="1"/>
  <c r="AC2" i="1"/>
  <c r="AG2" i="1"/>
  <c r="AE2" i="1"/>
  <c r="AD2" i="1"/>
  <c r="AG57" i="1"/>
  <c r="AE57" i="1"/>
  <c r="AD57" i="1"/>
  <c r="AF57" i="1"/>
  <c r="AC57" i="1"/>
  <c r="AF193" i="1"/>
  <c r="AG193" i="1"/>
  <c r="AC193" i="1"/>
  <c r="AE193" i="1"/>
  <c r="AD193" i="1"/>
  <c r="AF82" i="1"/>
  <c r="AC82" i="1"/>
  <c r="AG82" i="1"/>
  <c r="AE82" i="1"/>
  <c r="AD82" i="1"/>
  <c r="AG160" i="1"/>
  <c r="AE160" i="1"/>
  <c r="AD160" i="1"/>
  <c r="AC160" i="1"/>
  <c r="AF160" i="1"/>
  <c r="AF229" i="1"/>
  <c r="AC229" i="1"/>
  <c r="AG229" i="1"/>
  <c r="AD229" i="1"/>
  <c r="AE229" i="1"/>
  <c r="AG123" i="1"/>
  <c r="AE123" i="1"/>
  <c r="AD123" i="1"/>
  <c r="AC123" i="1"/>
  <c r="AF123" i="1"/>
  <c r="AG179" i="1"/>
  <c r="AD179" i="1"/>
  <c r="AE179" i="1"/>
  <c r="AC179" i="1"/>
  <c r="AF179" i="1"/>
  <c r="AF132" i="1"/>
  <c r="AG132" i="1"/>
  <c r="AC132" i="1"/>
  <c r="AE132" i="1"/>
  <c r="AD132" i="1"/>
  <c r="AF96" i="1"/>
  <c r="AC96" i="1"/>
  <c r="AG96" i="1"/>
  <c r="AE96" i="1"/>
  <c r="AD96" i="1"/>
  <c r="AF173" i="1"/>
  <c r="AG173" i="1"/>
  <c r="AC173" i="1"/>
  <c r="AE173" i="1"/>
  <c r="AD173" i="1"/>
  <c r="AG97" i="1"/>
  <c r="AE97" i="1"/>
  <c r="AD97" i="1"/>
  <c r="AF97" i="1"/>
  <c r="AC97" i="1"/>
  <c r="AG150" i="1"/>
  <c r="AE150" i="1"/>
  <c r="AD150" i="1"/>
  <c r="AC150" i="1"/>
  <c r="AF150" i="1"/>
  <c r="AG168" i="1"/>
  <c r="AE168" i="1"/>
  <c r="AD168" i="1"/>
  <c r="AF168" i="1"/>
  <c r="AC168" i="1"/>
  <c r="AF86" i="1"/>
  <c r="AC86" i="1"/>
  <c r="AG86" i="1"/>
  <c r="AE86" i="1"/>
  <c r="AD86" i="1"/>
  <c r="AG277" i="1"/>
  <c r="AF277" i="1"/>
  <c r="AC277" i="1"/>
  <c r="AE277" i="1"/>
  <c r="AD277" i="1"/>
  <c r="AF12" i="1"/>
  <c r="AG12" i="1"/>
  <c r="AC12" i="1"/>
  <c r="AD12" i="1"/>
  <c r="AE12" i="1"/>
  <c r="AF94" i="1"/>
  <c r="AC94" i="1"/>
  <c r="AG94" i="1"/>
  <c r="AE94" i="1"/>
  <c r="AD94" i="1"/>
  <c r="AF221" i="1"/>
  <c r="AC221" i="1"/>
  <c r="AE221" i="1"/>
  <c r="AD221" i="1"/>
  <c r="AG221" i="1"/>
  <c r="AF262" i="1"/>
  <c r="AD262" i="1"/>
  <c r="AG262" i="1"/>
  <c r="AE262" i="1"/>
  <c r="AC262" i="1"/>
  <c r="AF15" i="1"/>
  <c r="AG15" i="1"/>
  <c r="AC15" i="1"/>
  <c r="AD15" i="1"/>
  <c r="AE15" i="1"/>
  <c r="AF259" i="1"/>
  <c r="AC259" i="1"/>
  <c r="AG259" i="1"/>
  <c r="AD259" i="1"/>
  <c r="AE259" i="1"/>
  <c r="AG127" i="1"/>
  <c r="AE127" i="1"/>
  <c r="AD127" i="1"/>
  <c r="AC127" i="1"/>
  <c r="AF127" i="1"/>
  <c r="AG131" i="1"/>
  <c r="AE131" i="1"/>
  <c r="AD131" i="1"/>
  <c r="AC131" i="1"/>
  <c r="AF131" i="1"/>
  <c r="AF76" i="1"/>
  <c r="AC76" i="1"/>
  <c r="AG76" i="1"/>
  <c r="AD76" i="1"/>
  <c r="AE76" i="1"/>
  <c r="AF200" i="1"/>
  <c r="AG200" i="1"/>
  <c r="AC200" i="1"/>
  <c r="AE200" i="1"/>
  <c r="AD200" i="1"/>
  <c r="AG142" i="1"/>
  <c r="AE142" i="1"/>
  <c r="AD142" i="1"/>
  <c r="AC142" i="1"/>
  <c r="AF142" i="1"/>
  <c r="AG116" i="1"/>
  <c r="AF116" i="1"/>
  <c r="AC116" i="1"/>
  <c r="AE116" i="1"/>
  <c r="AD116" i="1"/>
  <c r="AF186" i="1"/>
  <c r="AG186" i="1"/>
  <c r="AC186" i="1"/>
  <c r="AE186" i="1"/>
  <c r="AD186" i="1"/>
  <c r="AG147" i="1"/>
  <c r="AE147" i="1"/>
  <c r="AD147" i="1"/>
  <c r="AC147" i="1"/>
  <c r="AF147" i="1"/>
  <c r="AG14" i="1"/>
  <c r="AE14" i="1"/>
  <c r="AD14" i="1"/>
  <c r="AC14" i="1"/>
  <c r="AF14" i="1"/>
  <c r="AF157" i="1"/>
  <c r="AG157" i="1"/>
  <c r="AC157" i="1"/>
  <c r="AE157" i="1"/>
  <c r="AD157" i="1"/>
  <c r="AE273" i="1"/>
  <c r="AC273" i="1"/>
  <c r="AD273" i="1"/>
  <c r="AF273" i="1"/>
  <c r="AG273" i="1"/>
  <c r="AF248" i="1"/>
  <c r="AD248" i="1"/>
  <c r="AC248" i="1"/>
  <c r="AG248" i="1"/>
  <c r="AE248" i="1"/>
  <c r="AG119" i="1"/>
  <c r="AE119" i="1"/>
  <c r="AD119" i="1"/>
  <c r="AC119" i="1"/>
  <c r="AF119" i="1"/>
  <c r="AF269" i="1"/>
  <c r="AC269" i="1"/>
  <c r="AG269" i="1"/>
  <c r="AD269" i="1"/>
  <c r="AE269" i="1"/>
  <c r="AF210" i="1"/>
  <c r="AC210" i="1"/>
  <c r="AE210" i="1"/>
  <c r="AG210" i="1"/>
  <c r="AD210" i="1"/>
  <c r="AF46" i="1"/>
  <c r="AG46" i="1"/>
  <c r="AC46" i="1"/>
  <c r="AD46" i="1"/>
  <c r="AE46" i="1"/>
  <c r="AG164" i="1"/>
  <c r="AE164" i="1"/>
  <c r="AD164" i="1"/>
  <c r="AF164" i="1"/>
  <c r="AC164" i="1"/>
  <c r="AG135" i="1"/>
  <c r="AE135" i="1"/>
  <c r="AD135" i="1"/>
  <c r="AC135" i="1"/>
  <c r="AF135" i="1"/>
  <c r="AG183" i="1"/>
  <c r="AD183" i="1"/>
  <c r="AE183" i="1"/>
  <c r="AC183" i="1"/>
  <c r="AF183" i="1"/>
  <c r="AF52" i="1"/>
  <c r="AG52" i="1"/>
  <c r="AC52" i="1"/>
  <c r="AD52" i="1"/>
  <c r="AE52" i="1"/>
  <c r="AF244" i="1"/>
  <c r="AD244" i="1"/>
  <c r="AC244" i="1"/>
  <c r="AE244" i="1"/>
  <c r="AG244" i="1"/>
  <c r="AE110" i="1"/>
  <c r="AD110" i="1"/>
  <c r="AG110" i="1"/>
  <c r="AC110" i="1"/>
  <c r="AF110" i="1"/>
  <c r="AF40" i="1"/>
  <c r="AG40" i="1"/>
  <c r="AC40" i="1"/>
  <c r="AD40" i="1"/>
  <c r="AE40" i="1"/>
  <c r="AG63" i="1"/>
  <c r="AE63" i="1"/>
  <c r="AD63" i="1"/>
  <c r="AF63" i="1"/>
  <c r="AC63" i="1"/>
  <c r="AF233" i="1"/>
  <c r="AC233" i="1"/>
  <c r="AG233" i="1"/>
  <c r="AD233" i="1"/>
  <c r="AE233" i="1"/>
  <c r="AG194" i="1"/>
  <c r="AD194" i="1"/>
  <c r="AE194" i="1"/>
  <c r="AC194" i="1"/>
  <c r="AF194" i="1"/>
  <c r="AF60" i="1"/>
  <c r="AG60" i="1"/>
  <c r="AC60" i="1"/>
  <c r="AD60" i="1"/>
  <c r="AE60" i="1"/>
  <c r="AG101" i="1"/>
  <c r="AE101" i="1"/>
  <c r="AD101" i="1"/>
  <c r="AF101" i="1"/>
  <c r="AC101" i="1"/>
</calcChain>
</file>

<file path=xl/sharedStrings.xml><?xml version="1.0" encoding="utf-8"?>
<sst xmlns="http://schemas.openxmlformats.org/spreadsheetml/2006/main" count="1809" uniqueCount="425">
  <si>
    <t>Item</t>
  </si>
  <si>
    <t>Description</t>
  </si>
  <si>
    <t>Item Status</t>
  </si>
  <si>
    <t xml:space="preserve">2018 SA Price Vat Excl </t>
  </si>
  <si>
    <t>2018 SA Price Vat Inc</t>
  </si>
  <si>
    <t>Africa R price (+Airmail)</t>
  </si>
  <si>
    <t>US$ price 13.00(airmail incl)</t>
  </si>
  <si>
    <t>GBPound 17.00 (+airmail)</t>
  </si>
  <si>
    <t>Euro 16.00 (+Airmail )</t>
  </si>
  <si>
    <t xml:space="preserve">2019 Price Vat Excl </t>
  </si>
  <si>
    <t>2019 Price Vat Incl</t>
  </si>
  <si>
    <t>US$ price 15.00 (airmail incl)</t>
  </si>
  <si>
    <t>GBPound 19.00(+airmail)</t>
  </si>
  <si>
    <t>Euro 18.00 (+Airmail )</t>
  </si>
  <si>
    <t xml:space="preserve">2020 SA 
Prices  Vat Exc </t>
  </si>
  <si>
    <t xml:space="preserve">2020 SA 
Prices  Vat Inc </t>
  </si>
  <si>
    <t>Euro 17.00 (+Airmail )</t>
  </si>
  <si>
    <t>2021 SA Prices Vat Exc</t>
  </si>
  <si>
    <t>2021 SA Prices Vat Inc</t>
  </si>
  <si>
    <t>MOYA THE HOLY SPIRIT IN AN AFRICAN (1241)</t>
  </si>
  <si>
    <t>Active</t>
  </si>
  <si>
    <t>LEXICON LATIN ENGLISH DICTIONARY (REPR) (4558)</t>
  </si>
  <si>
    <t>AFRICAN PROVERBS: VOL 3  LUGBARA WISDOM (5044)</t>
  </si>
  <si>
    <t>AFRICAN PROVERBS VOL 5: EMBRACING THE BAOBAB TREE (5094)</t>
  </si>
  <si>
    <t>AFRICAN EARTH KEEPERS VOL 1 (5144)</t>
  </si>
  <si>
    <t>IZIMPANDE (5145)</t>
  </si>
  <si>
    <t>AU TH</t>
  </si>
  <si>
    <t>FIGHTING CORRUPTION: TOWARDS A NATIONAL STRATEGY. VOL 3 (5354)</t>
  </si>
  <si>
    <t>FIGHTING CORRUPTION: INVITATION TO ETHICS  VOL 4 (5355)</t>
  </si>
  <si>
    <t>AFRICAN EARTH KEEPERS VOL 2 (5415)</t>
  </si>
  <si>
    <t>TRAVELLING THE CAREER HIHGWAY (REPR) (6554)</t>
  </si>
  <si>
    <t>SWI TENYEKILE (REPR) (6710)</t>
  </si>
  <si>
    <t>BY WYSE VAN SPREKE (6763)</t>
  </si>
  <si>
    <t>IN A MANNER OF SPEAKING (6764)</t>
  </si>
  <si>
    <t>SCIENCE AND THEOLOGY SINCE COPERNICUS (REPR) (6820)</t>
  </si>
  <si>
    <t>COMMUNITY MURAL ART IN SOUTH AFRICA  (6823)</t>
  </si>
  <si>
    <t>AMULETS AND DREAMS: WAR, YOUTH &amp; CHANGE. (6832).</t>
  </si>
  <si>
    <t>FRONTIERS OF AFRICAN CHRISTIANITY (6854)</t>
  </si>
  <si>
    <t>OUR DREAM DEFERRED (6885)</t>
  </si>
  <si>
    <t>CHRIST DIVIDED (6890)</t>
  </si>
  <si>
    <t>IMIBONO YETHU (6940)</t>
  </si>
  <si>
    <t>ZAKES MDA'S PLAYS -XHOZA</t>
  </si>
  <si>
    <t>OF MYTHS AND MIGRATION (6958)</t>
  </si>
  <si>
    <t>ZAKES MDA'S PLAYS - TSONGA</t>
  </si>
  <si>
    <t>ZAKES MDA'S PLAYS - ZULU</t>
  </si>
  <si>
    <t>ZAKES MDA'S PLAYS - SESOTHO SA LEBOA</t>
  </si>
  <si>
    <t>COMMUNITIES AT THE MARGIN (6972)</t>
  </si>
  <si>
    <t>THE ROYAL HUNT OF THE SUN (REPR) (6973)</t>
  </si>
  <si>
    <t>MBONYOLOSI. MANWALWA A LITHERETSHA NA THYIORI (6983)</t>
  </si>
  <si>
    <t>REPRESENTING DISSENSION (6985)</t>
  </si>
  <si>
    <t>ZAKES MDA'S PLAYS -SISWATI</t>
  </si>
  <si>
    <t>ZAKES MDA'S PLAYS - SETSWANA</t>
  </si>
  <si>
    <t>ZAKES MDA'S PLAYS - NORTHERN SOTO</t>
  </si>
  <si>
    <t>ZAKES MDA'S PLAYS - TSHIAVENDA</t>
  </si>
  <si>
    <t>SUBJECT DIDACTICS OF BIBLICAL STUDIES (7039)</t>
  </si>
  <si>
    <t>MERGERS IN HIGHER EDUCATION (REPR) (7122)</t>
  </si>
  <si>
    <t>ARCHITECTURE ON MY MIND (7128)</t>
  </si>
  <si>
    <t>BETWEEN DEMOCRACY AND TERROR (7137)</t>
  </si>
  <si>
    <t>AFRICAN UNIVERSITIES IN THE 21ST CENTURY (7139)</t>
  </si>
  <si>
    <t>PARTICIPATION PSYSANNE ET DEVELOPMENT. (7170)</t>
  </si>
  <si>
    <t>GOOD MUSLIM BAD MUSLIM (7183)</t>
  </si>
  <si>
    <t>A USER-FRIENDLY AND INTRODUCTION TO....... (REPR) (7190)</t>
  </si>
  <si>
    <t>TSOTSITAAL: A DICTIONARY OF LANGUAGE SOPHIATOWN (7195)</t>
  </si>
  <si>
    <t>THE LATE BOURGEOIS WORLD (REPR) (7197)</t>
  </si>
  <si>
    <t>AFRICAN UNIVERSITIES IN THE 21ST CENTURY VOL 2 (7198)</t>
  </si>
  <si>
    <t>GLOBALIZATION AND SOCIAL POLICY IN AFRICA (7199)</t>
  </si>
  <si>
    <t>THE LAW OF COMMONERS AND KINGS (7229)</t>
  </si>
  <si>
    <t>MAKING THE CHANGES: REPRESENTATION OF JAZZ (7233)</t>
  </si>
  <si>
    <t>PREDICAMENTS OF CULTURE IN SOUTH AFRICA (7234)</t>
  </si>
  <si>
    <t>ON BECOMING A DEMOCRACY (7235)</t>
  </si>
  <si>
    <t>SISTER OUTSIDERS (7238)</t>
  </si>
  <si>
    <t>PRACTICAL MANDARIN FOR BEGINNERS (7241)</t>
  </si>
  <si>
    <t>SEGREGATION &amp; SINGULARITY: POLITICS &amp; ITS CONTEXT AMOUNT (7242)</t>
  </si>
  <si>
    <t>JOHANNESBURG THE MAKING AND SHAPING OF THE CITY (7243)</t>
  </si>
  <si>
    <t>DEMOCRACY X (7245)</t>
  </si>
  <si>
    <t>NOTHING ABOUT US WITHOUT US. INSIDE DISABILITY (7249)</t>
  </si>
  <si>
    <t>ARTHUR NORTJE: POET AND SOUTH AFRICAN (7263)</t>
  </si>
  <si>
    <t>ENHANCING ADULT BASIC LEARNING. TRAINING..(7320)</t>
  </si>
  <si>
    <t>HEAR OUR VOICES: RACE.... (7321)</t>
  </si>
  <si>
    <t>AFRICA 2025: WHAT POSSIBLE FUTURES? (REPR) (7328)</t>
  </si>
  <si>
    <t>AFRICAN ORAL STORY-TELLING TRADITION &amp; THE ZIMBABWEAN (7333)</t>
  </si>
  <si>
    <t>THE INVENTION AND THE DETAINEE (7372)</t>
  </si>
  <si>
    <t>URBAN AFRICA CHANGING CONTOURS OF SURVIVAL (7377)</t>
  </si>
  <si>
    <t>AFRICA'S MEDIA DEMOCRACY &amp; THE POLITICS... (7378).</t>
  </si>
  <si>
    <t>MIXED RECEPTION SA YOUTH &amp; THEIR EXPERIENCE (7455)</t>
  </si>
  <si>
    <t>WORD, (WO)MAN, WORLD ESSAYS ON LITERATURE (7460)</t>
  </si>
  <si>
    <t>ON JURISDICTION AND RECOGNITION AND ENFORCEMENT. (7461).</t>
  </si>
  <si>
    <t>A KE TSONA BATSHWENENG (7474)</t>
  </si>
  <si>
    <t>NEGOTIATING MODERNITY (7494)</t>
  </si>
  <si>
    <t>LIBERAL DEMOCRACY AND ITS CRITICS IN AFRICA (7496)</t>
  </si>
  <si>
    <t>OPEN AND DISTANCE LEARNING IN SA (7522)</t>
  </si>
  <si>
    <t>INDEXING FOR SOUTHERN AFRICA (7526)</t>
  </si>
  <si>
    <t>BETTIE CILLIERS-BARNARD (7527)</t>
  </si>
  <si>
    <t>OKEKE MUSIC, MYTH OF LIFE: AN AFRICAN STORY (7533)</t>
  </si>
  <si>
    <t>COMPARATIVE LITERATURE IN AN AGE OF MULTICULTURALISM (7534)</t>
  </si>
  <si>
    <t>INSIDERS &amp; OUTSIDERS CITIZENSHIP AND XENOPHOBIA IN CONTEMPORARY SA (NYAMNJOH)(CODESRIA)</t>
  </si>
  <si>
    <t>AFRICAN ANTHROPOLOGIES. HISTORY, CRITIQUE &amp; PRACTICE</t>
  </si>
  <si>
    <t>A RACE AGAINST TIME</t>
  </si>
  <si>
    <t>POST-APARTHEID FRAGMENTS</t>
  </si>
  <si>
    <t>FLEMISH PAINTINGS OF THE 17TH CENTURY IN SA</t>
  </si>
  <si>
    <t>INTELLECTUALS AND AFRICAN DEVELOPMENT</t>
  </si>
  <si>
    <t>AFRICA DEVELOPMENT : CHALLENGES</t>
  </si>
  <si>
    <t>TOPICS IN MORPHOLOGY IN THE AFRICAN LANG CONT</t>
  </si>
  <si>
    <t>50 YEARS OF THE FREEDOM CHARTER</t>
  </si>
  <si>
    <t>THE PHILOSOPHY, POLITICS &amp; ECON (REPR)</t>
  </si>
  <si>
    <t>ACADEMIC MOTHERS</t>
  </si>
  <si>
    <t>ENCOUNTERING MODERNITY 20TH CENTURY SA</t>
  </si>
  <si>
    <t>FROM PROTEST TO CHALLENGE</t>
  </si>
  <si>
    <t>RACE AND THE CONSTRUCTION OF THE DISPENSABLE OTHER</t>
  </si>
  <si>
    <t>PROPHECIES AND PROTESTS</t>
  </si>
  <si>
    <t>WRITING LEFT: THE RADICAL JOURNALISM OF RUTH FIRST</t>
  </si>
  <si>
    <t>AN INTRODUCTION TO RELIGION LIMBA OF SIERRA LEONE</t>
  </si>
  <si>
    <t>REBELLION AND UPROARE</t>
  </si>
  <si>
    <t>THE RESOLUTION OF AFRICAN CONFLICTS</t>
  </si>
  <si>
    <t>THE ROOTS OF AFRICAN CONFLICTS</t>
  </si>
  <si>
    <t>AFRICAN SACRED GROVES</t>
  </si>
  <si>
    <t>THE GUARDIAN(HIDDEN HISTORY SERIES)</t>
  </si>
  <si>
    <t>ZERIHUM YEMGETA</t>
  </si>
  <si>
    <t>THE PROPERTY FINANCE BUSINESS</t>
  </si>
  <si>
    <t>ALL THINGS HOLD TOGETHER</t>
  </si>
  <si>
    <t>INTERIORS : A HISTORY OF PSYCHOLOGY IN  SA</t>
  </si>
  <si>
    <t>AFRICAN THEOLOGY : BLACK THEOLOGY IN SA</t>
  </si>
  <si>
    <t>REVISIONS</t>
  </si>
  <si>
    <t>HEGEL AND ANTI-SEMITISM</t>
  </si>
  <si>
    <t>OXWAGEN SENTINEL</t>
  </si>
  <si>
    <t>THE BUSINESS OF SUSTAINABLE DEVELOPMENT IN AFRICA</t>
  </si>
  <si>
    <t>FROM COLUMBUS TO CASTRO</t>
  </si>
  <si>
    <t>CAPITALISM AND SLAVERY</t>
  </si>
  <si>
    <t>FROM OUR SIDE</t>
  </si>
  <si>
    <t>HUMAN RESOURCE MANAGEMENT IN EDUCATION (REPR)</t>
  </si>
  <si>
    <t>REASON, MEMORY AND POLITICS</t>
  </si>
  <si>
    <t>SCRATCHES ON THE SURFACE</t>
  </si>
  <si>
    <t>EMPIRE AND CRICKET</t>
  </si>
  <si>
    <t>I LISTEN, I GROW, I LEARN</t>
  </si>
  <si>
    <t>500 ANOS DEL ENSAYO EN HISPANO......</t>
  </si>
  <si>
    <t>SYRACUSE IN ANTIQUITY</t>
  </si>
  <si>
    <t>INVESTIGATING ENGLISH</t>
  </si>
  <si>
    <t>FRAGILE FREEDOM : DEMOCRACY'S FIRST DECADE IN SA</t>
  </si>
  <si>
    <t>IMAGINING, WRITING (RE), READING THE BLACK BODY</t>
  </si>
  <si>
    <t>THE CORNER PEOPLE OF LADY SELBORNE</t>
  </si>
  <si>
    <t>BUSINESS WRITING WORKBOOK</t>
  </si>
  <si>
    <t>CHRISTIANITY AND COLONISATION OF SA</t>
  </si>
  <si>
    <t>CHRISTIANITY AND THE MODERNISATION OF SA (8052)</t>
  </si>
  <si>
    <t>VOLK AND FLOCK (8057)</t>
  </si>
  <si>
    <t>MEMORY STRATEGIES CD (8058)</t>
  </si>
  <si>
    <t>AFRIKAANS-PORTUGESE WOORDEBOEK (8059)</t>
  </si>
  <si>
    <t>KU PFUXIWA LEYI TIPFUXAKA (8065)</t>
  </si>
  <si>
    <t>LANGISHONELA NGIBUKILE (8066)</t>
  </si>
  <si>
    <t>CLOSE TO THE SOURCE (8069)</t>
  </si>
  <si>
    <t>BUDDHISM FROM BUDA TO ASOKA (8070)</t>
  </si>
  <si>
    <t>MULATO ASTAKTE : THE MAKING OF ETHIO JAZZ (8071)</t>
  </si>
  <si>
    <t>INTEXTUALITY, VIOLENCE AND MEMORY IN YIZO YIZO (8201)</t>
  </si>
  <si>
    <t>RECONSIDERATIONS (8215)</t>
  </si>
  <si>
    <t>REUNION : AN ISLAND IN SEARCH OF IDENTITY (8225)</t>
  </si>
  <si>
    <t>HANNAH ARENDTS' RESPONSE TO THE CRISIS OF HER TIMES (8226)</t>
  </si>
  <si>
    <t>DEFIANT IMAGES : PHOTOGRAPHY  AND APARTHEID SOUTH AFRICA (8228)</t>
  </si>
  <si>
    <t>THE LAST FRONTIER WAR (8231)</t>
  </si>
  <si>
    <t>THE ROAD TO DEMOCRACY VOL I (8237)</t>
  </si>
  <si>
    <t>SCENT OF INVISIBLE FOOTPRINTS (8252)</t>
  </si>
  <si>
    <t>THE SEEDS OF SEPARATE DEVELOPMENT (8312)</t>
  </si>
  <si>
    <t>FUNDAMENTALS &amp; DEVELOPMENTAL PSYCHOLOGY IN YOUTH CORRECTION (8355)</t>
  </si>
  <si>
    <t>UNIT MANAGEMDENT AND LEGAL PRINCIPLES IN PRISON (8361)</t>
  </si>
  <si>
    <t>ONTWIKKELINGSIEKUNDE AND FUNDAMENTELE JEUGKORREKSIES (8362)</t>
  </si>
  <si>
    <t>HARTSEERWALS EN DINGETJIE VERWELK CD (8363)</t>
  </si>
  <si>
    <t>VHALEMBA (8371)</t>
  </si>
  <si>
    <t>BIBLIOGRAPHIC STYLE &amp; REFERENCE TECHNIQUES (8376)</t>
  </si>
  <si>
    <t>"DEAF ME NORMAL (DEAF SOUTH AFRICAN TELL THEIR LIFE STORIES) (8379)"</t>
  </si>
  <si>
    <t>AFRICAN PROVERBS: THE VOICE OF THE PEOPLE (8383)</t>
  </si>
  <si>
    <t>COMMUNICATIVE PREACHING (8386)</t>
  </si>
  <si>
    <t>BEYOND THE BORDER WAR (8416)</t>
  </si>
  <si>
    <t>LARS AND THE REAL GIRL DVD (8458)</t>
  </si>
  <si>
    <t>MEDIA POLICY IN A CHANGING SOUTHERN AFRICA (8469)</t>
  </si>
  <si>
    <t>BYE THE BELOVED COUNTRY (8472)</t>
  </si>
  <si>
    <t>BODIBENG JWA MATHLOMOLA (8477)</t>
  </si>
  <si>
    <t>EYES ACROSS THE WATER (8533)</t>
  </si>
  <si>
    <t>THE MANDELA DECADE 1990-2000 (8534)</t>
  </si>
  <si>
    <t>HYPHENATED SELVES (8538)</t>
  </si>
  <si>
    <t>MUSIC NOTATION (8539)</t>
  </si>
  <si>
    <t>TO SERVE AND PROTECT (8655)</t>
  </si>
  <si>
    <t>DURBAN'S CLIMATE GAMBLE (8565)</t>
  </si>
  <si>
    <t>KU DYELA NYAMA EMATLUKENI (8662)</t>
  </si>
  <si>
    <t>PHEKO YA GOLE (8663)</t>
  </si>
  <si>
    <t>LANDSKAP MET VOUE EN SLANG (8664)</t>
  </si>
  <si>
    <t>READING REVOLUTION (8669)</t>
  </si>
  <si>
    <t>MARKETING RESEARCH IN PRACTICE PLUS CD (8670)</t>
  </si>
  <si>
    <t>AFRICAN WOMEN AND ICT'S (8671)</t>
  </si>
  <si>
    <t>BASADI, LWA RENG? (8675)</t>
  </si>
  <si>
    <t>THE RESTRUCTURING OF SOUTH AFRICAN HIGHER EDUCATION (8678)</t>
  </si>
  <si>
    <t>THE MAKING OF AN AFRICAN COMMUNIST (8680)</t>
  </si>
  <si>
    <t>RELIGIOUS IDEAS AND INSTITUTIONS (8692)</t>
  </si>
  <si>
    <t>SAUTI (8693)</t>
  </si>
  <si>
    <t>EFFECTIVE STUDY (R) (8696)</t>
  </si>
  <si>
    <t>SEARCHING FOR SOUTH AFRICA (R) (8699)</t>
  </si>
  <si>
    <t>THE DISENFRANCHISED : PERSPECTIVES ON THE HISTORY OF ELECTIONS IN SA (8700)</t>
  </si>
  <si>
    <t>MUSIC NOTATION ®</t>
  </si>
  <si>
    <t>BECAUSE THEY CHOSE THE PLAN OF GOD</t>
  </si>
  <si>
    <t>GOD IS A COMMUNITY (R) (8710)</t>
  </si>
  <si>
    <t>MATIMU YA MHLOTI (8716)</t>
  </si>
  <si>
    <t>BETWEEN THE REAL AND THE IDEAL (R) (8721)</t>
  </si>
  <si>
    <t>WE REMEMBER DIFFERENTLY (R) (8722)</t>
  </si>
  <si>
    <t>STUDENT COUNSELLING AND DEVELOPMENT IN THE SOUTH AFRICAN (8723)</t>
  </si>
  <si>
    <t>THE ANC'S EARLY YEARS (R) (8729)</t>
  </si>
  <si>
    <t>A NEW LANGUAGE OF RISK (R) (8730)</t>
  </si>
  <si>
    <t>EMOTIONS, SOCIAL TRANSFORMATION AND EDUCATION (R) (8731)</t>
  </si>
  <si>
    <t>THINKING DIVERSITY WHILE BUILDING COHESION (8732)</t>
  </si>
  <si>
    <t>SEJAMOLEDI (8736)</t>
  </si>
  <si>
    <t>THE NDEBELE NATION (R) (8737)</t>
  </si>
  <si>
    <t>AMADLINGOZI (8789)</t>
  </si>
  <si>
    <t>THE FICTION FACTOR (8792)</t>
  </si>
  <si>
    <t>HEART OF DARKNESS (8793)</t>
  </si>
  <si>
    <t>AGAINST THE WORLD (8795)</t>
  </si>
  <si>
    <t>ABOVE THE SKYLINE (R) (8910)</t>
  </si>
  <si>
    <t>THE EARLY EMBRYOGENESIS OF PARENTAL CHORDATES(REPR) (8911)</t>
  </si>
  <si>
    <t>SEEDLINGS (R) (8912)</t>
  </si>
  <si>
    <t>PRESERVING THE CULTURAL HERITAGE OF AFRICA (R) (8922)</t>
  </si>
  <si>
    <t>HUMAN RESOURCE MANAGEMENT IN EDUCATION (3RD ED) (8924)</t>
  </si>
  <si>
    <t>MASTERING INFORMATION SKILLS FOR 21ST CENTURY (8925)</t>
  </si>
  <si>
    <t>COMMERCIAL PROPERTY FINANCE (R) (8934)</t>
  </si>
  <si>
    <t>THE ROAD TO DEMOCRACY VOL 5 (8935)</t>
  </si>
  <si>
    <t>THE ROAD TO DEMOCRACY VOL 6 (8936)</t>
  </si>
  <si>
    <t>IMJELO YEGAZI (8941)</t>
  </si>
  <si>
    <t>INVESTIGATING ENGLISH (R) (8947)</t>
  </si>
  <si>
    <t>TSWANA FOR BEGINNEERS (REP) (8949)</t>
  </si>
  <si>
    <t>AFRIKAMASUTRA (REP) (8950)</t>
  </si>
  <si>
    <t>BIBLIOGRAPHIC CONTROL AND INFORMATION SOURCES (REP) (8953)</t>
  </si>
  <si>
    <t>THE ROAD TO DEMOCRACY VOL 2 (REP) (8954)</t>
  </si>
  <si>
    <t>THE ROAD TO DEMOCRACY VOL 3 PART  1 AND 2 (REP) (8955)</t>
  </si>
  <si>
    <t>THE ROAD TO DEMOCRACY VOL. 4 PART 1 AND 2 (8956)</t>
  </si>
  <si>
    <t>SOUTH AFRICAN LANDSCAPING ARCHITECTURE COMPENDIUM &amp; READER (8957)</t>
  </si>
  <si>
    <t>PREACHING IN THE CONTEXT OF POVERTY (R) (8958)</t>
  </si>
  <si>
    <t>IMPROVED TRILINGUAL DICTIONARY (8959)</t>
  </si>
  <si>
    <t>UNDER PROTEST (8960)</t>
  </si>
  <si>
    <t>TOWARDS A THEOLOGY OF HIV/AIDS (8963)</t>
  </si>
  <si>
    <t>AFRICAN INITIATIVE IN  HEALING MINISTRIES</t>
  </si>
  <si>
    <t>HIS HISTORY IS HISTORY (8966)</t>
  </si>
  <si>
    <t>MIND MAPPING - PSYCHOPATHOLOGY (8967)</t>
  </si>
  <si>
    <t>MANDELA AND MBEKI (R) (8970)</t>
  </si>
  <si>
    <t>SWAI HLOKA KU HUMELELA</t>
  </si>
  <si>
    <t>BUILDING AFRICAN CHRISTIAN MARRIAGES (9010)</t>
  </si>
  <si>
    <t>DISPLACED (REP) (9011)</t>
  </si>
  <si>
    <t>ROBBEN ISLAND TO WALL STREET (9012)</t>
  </si>
  <si>
    <t>REFLECTIVE PUBLIC ADMINISTRATION : CONTEXT, KNOWLEDGE AND METHODS (9014)</t>
  </si>
  <si>
    <t>REFLECTIVE PUBLIC ADMINISTRATION : ETHICS (9015)</t>
  </si>
  <si>
    <t>MONOPOLISING PARADISE (9155)</t>
  </si>
  <si>
    <t>MOOILOOP (9156)</t>
  </si>
  <si>
    <t>80:20 DEVELOPMENT IN AN UNEQUAL WORLD (9159)</t>
  </si>
  <si>
    <t>AFRIKAMASUTRATJIE (9160)</t>
  </si>
  <si>
    <t>A HISTORICAL PEDAGOGICAL INVESTIGATION OF INFANT EDUCATION (9161)</t>
  </si>
  <si>
    <t>DISCORDANT VILLAGE VOICES : A ZAMBIAN "COMMUNITY BASED" WILDLIFE (9163)</t>
  </si>
  <si>
    <t>NATION, POWER AND DISSIDENCE IN THE THIRD GERNERATION NIGERI (9164)</t>
  </si>
  <si>
    <t>WHAT THE FOREST TOLD ME (9165)</t>
  </si>
  <si>
    <t>GENDER TERRAINS IN AFRICAN CINEMA (9166)</t>
  </si>
  <si>
    <t>UMNTU AKAZIBANGULI (9167)</t>
  </si>
  <si>
    <t>FROM JESUS CHRIST TO CHRISTIANITY (R) (9168)</t>
  </si>
  <si>
    <t>SOMEWHERE IN THIS COUNTRY (R) (9169)</t>
  </si>
  <si>
    <t>PITIKA NTULI THE POETRY (MINIBOOK) (9172)</t>
  </si>
  <si>
    <t>DI MAMELENG HA DI PHETWA (9173)</t>
  </si>
  <si>
    <t>FAELE YA RAMOLAO (9175)</t>
  </si>
  <si>
    <t>HAIKU FOR AFRICA (BOOK &amp; CD) (9176)</t>
  </si>
  <si>
    <t>KABELO YAKA (9177)</t>
  </si>
  <si>
    <t>ROOTS AND ROUTES (R) (9180)</t>
  </si>
  <si>
    <t>LEBONE MPONEGE (R ) (9181)</t>
  </si>
  <si>
    <t>AROUND THE WORLD IN EIGHTY DAYS (9182)</t>
  </si>
  <si>
    <t>SPACE: CURRENCIES IN CONTEMPORARY AFRICAN ART (9183)</t>
  </si>
  <si>
    <t>ZIBAMBE ZIQINE (R) (9184)</t>
  </si>
  <si>
    <t>ISILILO UMHLELI (9185)</t>
  </si>
  <si>
    <t>IQONDE KUPHI LE NDLELA? (R) (9186)</t>
  </si>
  <si>
    <t>KWASHIYANA UKWENZA (R) (9188)</t>
  </si>
  <si>
    <t>MOGOAMODIMO (R) (9189)</t>
  </si>
  <si>
    <t>ITSHE ELINOFEZELA (R) (9190)</t>
  </si>
  <si>
    <t>RE TSWA KAE BATSWANA? (9191)</t>
  </si>
  <si>
    <t>LANGUAGE POLICY AND THE PROMOTION OF PEACE (9192)</t>
  </si>
  <si>
    <t>ULOZOLO (9193)</t>
  </si>
  <si>
    <t>UMTHOMBO WETHEMBA (R) (9195)</t>
  </si>
  <si>
    <t>HO SENYEHILE KAE (9236)</t>
  </si>
  <si>
    <t>THE ROAD TO DEMOCRACY IN SA ABRIDGED EDITION VOL 1 (9370)</t>
  </si>
  <si>
    <t>THE ROAD TO DEMOCRACY IN SA ABRIDGED EDITION VOL 2 (9371)</t>
  </si>
  <si>
    <t>THE ROAD TO DEMOCRACY IN SA ABRIDGED EDITION VOL 3 (9372)</t>
  </si>
  <si>
    <t>THE ROAD TO DEMOCRACY IN SA ABRIDGED EDITION VOL 4 (9373)</t>
  </si>
  <si>
    <t>THE ROAD TO DEMOCRACYIN SA ABRIDGED EDITION VOL 5 (9374)</t>
  </si>
  <si>
    <t>THE ROAD TO DEMOCRACY IN SA ABRIDGED EDITION VOL 6 (9375)</t>
  </si>
  <si>
    <t>CRITICAL REASONING AND THE ART OF ARGUMENTATION (R) (9377)</t>
  </si>
  <si>
    <t>UNTIY AND STRUGGLE (R) (9378)</t>
  </si>
  <si>
    <t>NDI MIHABA YA KHANYO (9380)</t>
  </si>
  <si>
    <t>KARRETJIEMENSE VAN DIE GTOOT KAROO (9381)</t>
  </si>
  <si>
    <t>OUR LAND, OUR LIFE, OUR FUTURE (9382)</t>
  </si>
  <si>
    <t>THE ROAD TO DEMOCRACY IN SA VOL. 5 PART2 (9384)</t>
  </si>
  <si>
    <t>WATER STORIES (9385)</t>
  </si>
  <si>
    <t>CROSSING SPACE AND TIME IN THE OCEAN (9386)</t>
  </si>
  <si>
    <t>LOOKING FOR LAKSHMI (9387)</t>
  </si>
  <si>
    <t>EDUCATION, ECONOMY, &amp; SOCIETY (9388)</t>
  </si>
  <si>
    <t>DRIFTWORD (9389)</t>
  </si>
  <si>
    <t>CASEBOOK ON THE LAW OF SUCCESSION (R) (9390)</t>
  </si>
  <si>
    <t>INTRODUCTION TO PARTICIPATORY COMMUNITY PRACTICE (R) (9391)</t>
  </si>
  <si>
    <t>SELBY MVUSI: TO FLY WITH THE NORTH BIRD SOUTH (9393)</t>
  </si>
  <si>
    <t>PRACTICAL AND CRITICAL ISSUES IN OPEN DISTANCE LEARNING (9394)</t>
  </si>
  <si>
    <t>TOUCHED BY BIKO</t>
  </si>
  <si>
    <t>THE LEMBA ® (9435)</t>
  </si>
  <si>
    <t>WHITE NARRATIVES:THE DEPICTION OF POST-2000 LAND INVATIONS IN ZIMBABWE (9446)</t>
  </si>
  <si>
    <t>NELSON ROLIHLAHLA MANDELA: THROUGH THE EYES OF POETS (9447)</t>
  </si>
  <si>
    <t>MAGNET THEATRE: THREE DECADES OF MAKING SPACE (9515)</t>
  </si>
  <si>
    <t>THE NEW AFRICAN LIBRARIAN: PERSPECTIVES FROM THE CONTINENT (9564)</t>
  </si>
  <si>
    <t>KHONGOLOSE: A SHORT HISTORY OF THE ANC IN THE NORTH-WEST PROVINCE FROM 1909 (9565)</t>
  </si>
  <si>
    <t>MULTILINGUAL EDUCATION FOR AFRICA(9637)</t>
  </si>
  <si>
    <t>FIND MEANING STOP WONDERING (9638)</t>
  </si>
  <si>
    <t>RESEARCHING POWER &amp; IDENTITY (9639)</t>
  </si>
  <si>
    <t>CHAKA, DIE NUWE AFRIKAANSE VERTALING (9640)</t>
  </si>
  <si>
    <t>THE ROAD TO DEMOCRACY IN SA VOL 7</t>
  </si>
  <si>
    <t>BOTSWANA'S PARLIAMENTARY DEMOCRACY REVISITED</t>
  </si>
  <si>
    <t>PHILIP QUAQUE'S LETTER'S TO LONDON</t>
  </si>
  <si>
    <t>REINCARNATION: A QUESTION IN THE AFRICAN PHILOSOPHY OF MIND</t>
  </si>
  <si>
    <t>THE WRECKING OF THE 'HAARLEM' (1647): THE ORIGIN OF CAPE TOWN</t>
  </si>
  <si>
    <t>PIMP THE PAIN -MAKOLA (9780)</t>
  </si>
  <si>
    <t>STILL AT LARGE THURMAN(9781)</t>
  </si>
  <si>
    <t>CHILDREN IN CONTEMPORY AFRICA FICTION(KEARNEY)</t>
  </si>
  <si>
    <t>VOILENCE IN SCHOOLS</t>
  </si>
  <si>
    <t>AND WE FORGAVE THEM (O'LOUGHLIN) 9839</t>
  </si>
  <si>
    <t>TOUCHED BY BIKO: THE INTERVIEWS</t>
  </si>
  <si>
    <t>INTIMATE LIGHTING</t>
  </si>
  <si>
    <t>STATE AND UNIVERSITY IN EAST AFRICA</t>
  </si>
  <si>
    <t>AFRICA AND HER ANIMALS (EBERT &amp; ROBA)</t>
  </si>
  <si>
    <t>TIYO SOGA : A LITERACY HISTORY (DAVIS J)</t>
  </si>
  <si>
    <t>POETIC BODIES AND CORPSES OF WAR(GENIS)</t>
  </si>
  <si>
    <t>THE SECRET THREAD(EWING)</t>
  </si>
  <si>
    <t>UNISA 1973 -2018 :THE MAKING OF A DISTANCE LEARNING UNIVERSITY(MANSON A)</t>
  </si>
  <si>
    <t>CAPRICIOUS PATRONAGE AND CAPTIVE LAND(WOTSHELA)</t>
  </si>
  <si>
    <t>The making of an organic intellectual by Arowosegbe</t>
  </si>
  <si>
    <t>KORA : A LOST KHOISAN LANGUAGE OF THE EARLY CAPE AND THE GARIEP(DU PLESSIS M)</t>
  </si>
  <si>
    <t>MANAGEMENT SECURITY INFORMATION(GOVENDER)</t>
  </si>
  <si>
    <t>BISHOP SIGQIBO DWANE : BOLD PROPHET OF THE ETHIOPIAN EPISCOPAL CHURCH(MTUZE)</t>
  </si>
  <si>
    <t>Queer Kinship</t>
  </si>
  <si>
    <t>Transito</t>
  </si>
  <si>
    <t xml:space="preserve"> Africa Price including postage</t>
  </si>
  <si>
    <t>Dollar price including postage</t>
  </si>
  <si>
    <t xml:space="preserve"> Pound [Price including postage</t>
  </si>
  <si>
    <t xml:space="preserve">Autism: Perspectives from Africa, Volume 1. </t>
  </si>
  <si>
    <t>Escape From Lubumbashi</t>
  </si>
  <si>
    <t xml:space="preserve">The Road To Democracy Vol4 part 3 </t>
  </si>
  <si>
    <t>E-Books @20% less</t>
  </si>
  <si>
    <t>Introduction to parcitipatory practice 2nd Edition</t>
  </si>
  <si>
    <t>The Road to demoracy Vol 8</t>
  </si>
  <si>
    <t>Media Diversity</t>
  </si>
  <si>
    <t>2022 SA Prices Vat Exc</t>
  </si>
  <si>
    <t>2022 SA Prices Vat Inc</t>
  </si>
  <si>
    <t>SHANTALL THE QUEST FOR DESTINY (8365)</t>
  </si>
  <si>
    <t>Mampe Zikalala</t>
  </si>
  <si>
    <t>The Road to demoracy Vol 9</t>
  </si>
  <si>
    <t>Discount Price</t>
  </si>
  <si>
    <t>Total Package Price</t>
  </si>
  <si>
    <t>Set price</t>
  </si>
  <si>
    <t>35% Discount price</t>
  </si>
  <si>
    <t>Silence LGBT experiences and identities in institutions of higher education</t>
  </si>
  <si>
    <t>ABONGIKAZI COPUB</t>
  </si>
  <si>
    <t>South African Six Decades</t>
  </si>
  <si>
    <t>2023 SA Prices Vat Exc</t>
  </si>
  <si>
    <t>2023 SA Prices Vat Inc</t>
  </si>
  <si>
    <t>US$ price 17.00 (airmail incl)</t>
  </si>
  <si>
    <t>GBPound 21.00(+airmail)</t>
  </si>
  <si>
    <t>The Road to demoracy Vol 10</t>
  </si>
  <si>
    <t>The Road to demoracy Vol 3 Part 3</t>
  </si>
  <si>
    <t>MATHEMATICS PROBLEM SOLVING</t>
  </si>
  <si>
    <t>2024 SA Prices Vat Exc</t>
  </si>
  <si>
    <t>2024 SA Prices Vat Inc</t>
  </si>
  <si>
    <t>* Annual 10% increase was added on 2024 selling prices.</t>
  </si>
  <si>
    <t>The road to Democracy Vol 1 1950 (New Version)</t>
  </si>
  <si>
    <t xml:space="preserve"> Street Khoisan: OVERNESS</t>
  </si>
  <si>
    <t>Invisble or ignored NETSHIVHAMBE</t>
  </si>
  <si>
    <t>The journey of the Soweto Enterprenuer since 1905 MAZWAI</t>
  </si>
  <si>
    <t xml:space="preserve">African langauge matter MOJAPELO &amp; MAFELA </t>
  </si>
  <si>
    <t>Confronts the fourth Industrial Revolution final PATEL SA</t>
  </si>
  <si>
    <t xml:space="preserve">The dynamics of residential satisfaction MUSVOTO </t>
  </si>
  <si>
    <t>South Africa's high-stress security environment SCHOEMAN</t>
  </si>
  <si>
    <t xml:space="preserve">Critically diverse DEY SAYAN </t>
  </si>
  <si>
    <t xml:space="preserve">Violence in school Vol 2 HARBER &amp; MNCUBE </t>
  </si>
  <si>
    <t xml:space="preserve">Sisters in struggle Vol 3 of 3 HIRALAL </t>
  </si>
  <si>
    <t xml:space="preserve">Sisters in struggle Vol 2 of 3 HIRALAL </t>
  </si>
  <si>
    <t>Vhasiki Vha Nyimbo Dza Dzikhwairi MUGOVHANI</t>
  </si>
  <si>
    <t xml:space="preserve">Masculinity Humanity JANSEN </t>
  </si>
  <si>
    <t xml:space="preserve">Telling stories of pain &amp; hope LANGE &amp; TOMASELLI </t>
  </si>
  <si>
    <t>Make the circle bigger CHIRWANDIRE &amp; VINCENT</t>
  </si>
  <si>
    <t xml:space="preserve">Still to be named An exploration RADEBE &amp; CAKATA </t>
  </si>
  <si>
    <t xml:space="preserve">Fashioned by gender stiched perception MEYIWA &amp; CEKISO </t>
  </si>
  <si>
    <t>Correctional (Prison) education JOHNSON &amp; QUAN-BAFFOUR</t>
  </si>
  <si>
    <t>Religious practice in pluralist Zimababwe gender, justice and the environment DUBE &amp; MUZAMBI</t>
  </si>
  <si>
    <t>DECOLONISING JOURNALISM EDUCATION IN SOUTH AFRICA RODNY-GUMEDE</t>
  </si>
  <si>
    <t>Butterworth: A case study of Apartheid industrial decentralism and democratic deindustralisation 1968 to 2007 MVENENE</t>
  </si>
  <si>
    <t>Critical Issues in professional development EBRAHIM &amp; CHIKOKO</t>
  </si>
  <si>
    <t>Sisters in struggle Vol 1 of 3 HIRALAL</t>
  </si>
  <si>
    <t>Give a little love the Zyan Adams story JEGELS</t>
  </si>
  <si>
    <t>God in us BIKO</t>
  </si>
  <si>
    <t xml:space="preserve">The Valliant englishman MANSON </t>
  </si>
  <si>
    <t xml:space="preserve">Introduction to Municipal Water quality Management HAARHOF </t>
  </si>
  <si>
    <t>Corporate governance MOYO</t>
  </si>
  <si>
    <t>Volume of speeches MAKHANYA</t>
  </si>
  <si>
    <t>Digital Commerce DAGADA</t>
  </si>
  <si>
    <t>Social Memory NKONDO</t>
  </si>
  <si>
    <t>Spiritual Path RAFUDEEN</t>
  </si>
  <si>
    <t>Beyond the Mountain MATABENI &amp; CAMMINGA</t>
  </si>
  <si>
    <t>Essays in on-line  Education MAKHAHYA &amp; SINGH</t>
  </si>
  <si>
    <t xml:space="preserve"> 26 OPPORTUNITIES FOR BIOMASS AND ORGANIC WASTE, GODFREY</t>
  </si>
  <si>
    <t>Authenticity on the Postmodern Stage KRUGER</t>
  </si>
  <si>
    <t>INDIGENOUS SHONA PHILOSOPHY: RECONSTRUCTIVE INSIGHTS</t>
  </si>
  <si>
    <t>King Sabata Dalindyebo MVENENE</t>
  </si>
  <si>
    <t>Dark matters JOHNSON</t>
  </si>
  <si>
    <t>SA Local Manicipalities bleeding from fraud NKASHE</t>
  </si>
  <si>
    <t>Take-a-lot Prices + 50 Courier + 30% Mark-up</t>
  </si>
  <si>
    <t>Beyond the pretty white affairs: Training Africa centering physchologist for the future DLAMINI</t>
  </si>
  <si>
    <t>Critical thinking skillsfor student has been by GOODIE</t>
  </si>
  <si>
    <t>Essay on Inkosi Albert Ntuli by SEGALO</t>
  </si>
  <si>
    <t xml:space="preserve">Fundamentals of social science research by MATAVIRE </t>
  </si>
  <si>
    <t>2024 SA Selling price</t>
  </si>
  <si>
    <t>2025 SA Selling Prices</t>
  </si>
  <si>
    <t>*R80.00 fixed postage rate was added to all foreign prices (applicable for 2024/2025 courier rates only)</t>
  </si>
  <si>
    <t>2025 SA Prices Vat Exc</t>
  </si>
  <si>
    <t>2025 SA Prices Vat Inc</t>
  </si>
  <si>
    <t>E-books</t>
  </si>
  <si>
    <t xml:space="preserve">Trance and transfiguration in Rock Art &amp; Literature </t>
  </si>
  <si>
    <t>Vuloyimuni: How research on hostels, housing &amp; intergovermental relations took me to my roots UBISI</t>
  </si>
  <si>
    <t>Woorde Bly Kritiese Opstelle</t>
  </si>
  <si>
    <t>The housing question by T Botha</t>
  </si>
  <si>
    <t>The Molteno's of the Cape Molteno</t>
  </si>
  <si>
    <t>50% Off</t>
  </si>
  <si>
    <t>Sesotho History and Development by SEEPHEEPHEE</t>
  </si>
  <si>
    <t>The Psychosexual Experiences of People with Visual Impairment in South Africa by L UBISI</t>
  </si>
  <si>
    <t>Sites of remembering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</si>
</sst>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R&quot;\ * #,##0.00_ ;_ &quot;R&quot;\ * \-#,##0.00_ ;_ &quot;R&quot;\ * &quot;-&quot;??_ ;_ @_ "/>
    <numFmt numFmtId="165" formatCode="&quot;R&quot;\ #,##0.00"/>
    <numFmt numFmtId="166" formatCode="[$R-1C09]\ #,##0"/>
    <numFmt numFmtId="167" formatCode="&quot;$&quot;#,##0"/>
    <numFmt numFmtId="168" formatCode="_-[$£-809]* #,##0_-;\-[$£-809]* #,##0_-;_-[$£-809]* &quot;-&quot;_-;_-@_-"/>
    <numFmt numFmtId="169" formatCode="_([$€-2]\ * #,##0_);_([$€-2]\ * \(#,##0\);_([$€-2]\ * &quot;-&quot;_);_(@_)"/>
    <numFmt numFmtId="170" formatCode="&quot;R&quot;#,##0.00"/>
    <numFmt numFmtId="171" formatCode="&quot;R&quot;#,##0"/>
    <numFmt numFmtId="172" formatCode="_-[$R-1C09]* #,##0.00_-;\-[$R-1C09]* #,##0.00_-;_-[$R-1C09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2" fillId="2" borderId="3" xfId="0" applyFont="1" applyFill="1" applyBorder="1" applyAlignment="1">
      <alignment wrapText="1"/>
    </xf>
    <xf numFmtId="164" fontId="4" fillId="3" borderId="3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0" fillId="7" borderId="3" xfId="0" applyFill="1" applyBorder="1" applyAlignment="1">
      <alignment wrapText="1"/>
    </xf>
    <xf numFmtId="165" fontId="4" fillId="7" borderId="3" xfId="0" applyNumberFormat="1" applyFont="1" applyFill="1" applyBorder="1" applyAlignment="1">
      <alignment wrapText="1"/>
    </xf>
    <xf numFmtId="164" fontId="4" fillId="7" borderId="3" xfId="0" applyNumberFormat="1" applyFont="1" applyFill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2" fillId="8" borderId="3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165" fontId="5" fillId="2" borderId="5" xfId="0" applyNumberFormat="1" applyFont="1" applyFill="1" applyBorder="1"/>
    <xf numFmtId="166" fontId="5" fillId="2" borderId="5" xfId="0" applyNumberFormat="1" applyFont="1" applyFill="1" applyBorder="1"/>
    <xf numFmtId="166" fontId="5" fillId="3" borderId="5" xfId="0" applyNumberFormat="1" applyFont="1" applyFill="1" applyBorder="1"/>
    <xf numFmtId="167" fontId="5" fillId="4" borderId="5" xfId="0" applyNumberFormat="1" applyFont="1" applyFill="1" applyBorder="1" applyAlignment="1">
      <alignment vertical="top" wrapText="1"/>
    </xf>
    <xf numFmtId="168" fontId="5" fillId="5" borderId="5" xfId="0" applyNumberFormat="1" applyFont="1" applyFill="1" applyBorder="1" applyAlignment="1">
      <alignment wrapText="1"/>
    </xf>
    <xf numFmtId="169" fontId="5" fillId="6" borderId="5" xfId="0" applyNumberFormat="1" applyFont="1" applyFill="1" applyBorder="1" applyAlignment="1">
      <alignment vertical="top" wrapText="1"/>
    </xf>
    <xf numFmtId="165" fontId="6" fillId="7" borderId="5" xfId="0" applyNumberFormat="1" applyFont="1" applyFill="1" applyBorder="1"/>
    <xf numFmtId="166" fontId="7" fillId="7" borderId="5" xfId="0" applyNumberFormat="1" applyFont="1" applyFill="1" applyBorder="1"/>
    <xf numFmtId="166" fontId="5" fillId="7" borderId="5" xfId="0" applyNumberFormat="1" applyFont="1" applyFill="1" applyBorder="1"/>
    <xf numFmtId="167" fontId="5" fillId="7" borderId="5" xfId="0" applyNumberFormat="1" applyFont="1" applyFill="1" applyBorder="1" applyAlignment="1">
      <alignment vertical="top" wrapText="1"/>
    </xf>
    <xf numFmtId="168" fontId="5" fillId="7" borderId="5" xfId="0" applyNumberFormat="1" applyFont="1" applyFill="1" applyBorder="1" applyAlignment="1">
      <alignment vertical="top" wrapText="1"/>
    </xf>
    <xf numFmtId="169" fontId="5" fillId="7" borderId="5" xfId="0" applyNumberFormat="1" applyFont="1" applyFill="1" applyBorder="1" applyAlignment="1">
      <alignment vertical="top" wrapText="1"/>
    </xf>
    <xf numFmtId="170" fontId="0" fillId="8" borderId="5" xfId="0" applyNumberFormat="1" applyFill="1" applyBorder="1"/>
    <xf numFmtId="166" fontId="2" fillId="8" borderId="5" xfId="0" applyNumberFormat="1" applyFont="1" applyFill="1" applyBorder="1"/>
    <xf numFmtId="166" fontId="0" fillId="8" borderId="5" xfId="0" applyNumberFormat="1" applyFill="1" applyBorder="1"/>
    <xf numFmtId="42" fontId="0" fillId="8" borderId="5" xfId="1" applyNumberFormat="1" applyFont="1" applyFill="1" applyBorder="1"/>
    <xf numFmtId="168" fontId="0" fillId="8" borderId="5" xfId="1" applyNumberFormat="1" applyFont="1" applyFill="1" applyBorder="1"/>
    <xf numFmtId="0" fontId="0" fillId="0" borderId="7" xfId="0" applyBorder="1"/>
    <xf numFmtId="0" fontId="0" fillId="0" borderId="8" xfId="0" applyBorder="1"/>
    <xf numFmtId="165" fontId="5" fillId="2" borderId="7" xfId="0" applyNumberFormat="1" applyFont="1" applyFill="1" applyBorder="1"/>
    <xf numFmtId="166" fontId="5" fillId="2" borderId="7" xfId="0" applyNumberFormat="1" applyFont="1" applyFill="1" applyBorder="1"/>
    <xf numFmtId="167" fontId="5" fillId="4" borderId="7" xfId="0" applyNumberFormat="1" applyFont="1" applyFill="1" applyBorder="1" applyAlignment="1">
      <alignment vertical="top" wrapText="1"/>
    </xf>
    <xf numFmtId="168" fontId="5" fillId="5" borderId="7" xfId="0" applyNumberFormat="1" applyFont="1" applyFill="1" applyBorder="1" applyAlignment="1">
      <alignment wrapText="1"/>
    </xf>
    <xf numFmtId="169" fontId="5" fillId="6" borderId="7" xfId="0" applyNumberFormat="1" applyFont="1" applyFill="1" applyBorder="1" applyAlignment="1">
      <alignment vertical="top" wrapText="1"/>
    </xf>
    <xf numFmtId="165" fontId="6" fillId="7" borderId="7" xfId="0" applyNumberFormat="1" applyFont="1" applyFill="1" applyBorder="1"/>
    <xf numFmtId="166" fontId="5" fillId="7" borderId="7" xfId="0" applyNumberFormat="1" applyFont="1" applyFill="1" applyBorder="1"/>
    <xf numFmtId="167" fontId="5" fillId="7" borderId="7" xfId="0" applyNumberFormat="1" applyFont="1" applyFill="1" applyBorder="1" applyAlignment="1">
      <alignment vertical="top" wrapText="1"/>
    </xf>
    <xf numFmtId="168" fontId="5" fillId="7" borderId="7" xfId="0" applyNumberFormat="1" applyFont="1" applyFill="1" applyBorder="1" applyAlignment="1">
      <alignment vertical="top" wrapText="1"/>
    </xf>
    <xf numFmtId="169" fontId="5" fillId="7" borderId="7" xfId="0" applyNumberFormat="1" applyFont="1" applyFill="1" applyBorder="1" applyAlignment="1">
      <alignment vertical="top" wrapText="1"/>
    </xf>
    <xf numFmtId="170" fontId="0" fillId="8" borderId="7" xfId="0" applyNumberFormat="1" applyFill="1" applyBorder="1"/>
    <xf numFmtId="166" fontId="2" fillId="8" borderId="7" xfId="0" applyNumberFormat="1" applyFont="1" applyFill="1" applyBorder="1"/>
    <xf numFmtId="165" fontId="7" fillId="2" borderId="7" xfId="0" applyNumberFormat="1" applyFont="1" applyFill="1" applyBorder="1"/>
    <xf numFmtId="0" fontId="0" fillId="9" borderId="8" xfId="0" applyFill="1" applyBorder="1"/>
    <xf numFmtId="0" fontId="7" fillId="2" borderId="7" xfId="0" applyFont="1" applyFill="1" applyBorder="1"/>
    <xf numFmtId="0" fontId="0" fillId="10" borderId="7" xfId="0" applyFill="1" applyBorder="1"/>
    <xf numFmtId="0" fontId="0" fillId="10" borderId="8" xfId="0" applyFill="1" applyBorder="1"/>
    <xf numFmtId="166" fontId="0" fillId="8" borderId="7" xfId="0" applyNumberFormat="1" applyFill="1" applyBorder="1"/>
    <xf numFmtId="0" fontId="0" fillId="0" borderId="9" xfId="0" applyBorder="1"/>
    <xf numFmtId="166" fontId="5" fillId="2" borderId="9" xfId="0" applyNumberFormat="1" applyFont="1" applyFill="1" applyBorder="1"/>
    <xf numFmtId="166" fontId="5" fillId="3" borderId="10" xfId="0" applyNumberFormat="1" applyFont="1" applyFill="1" applyBorder="1"/>
    <xf numFmtId="167" fontId="5" fillId="4" borderId="9" xfId="0" applyNumberFormat="1" applyFont="1" applyFill="1" applyBorder="1" applyAlignment="1">
      <alignment vertical="top" wrapText="1"/>
    </xf>
    <xf numFmtId="168" fontId="5" fillId="5" borderId="9" xfId="0" applyNumberFormat="1" applyFont="1" applyFill="1" applyBorder="1" applyAlignment="1">
      <alignment wrapText="1"/>
    </xf>
    <xf numFmtId="169" fontId="5" fillId="6" borderId="9" xfId="0" applyNumberFormat="1" applyFont="1" applyFill="1" applyBorder="1" applyAlignment="1">
      <alignment vertical="top" wrapText="1"/>
    </xf>
    <xf numFmtId="165" fontId="6" fillId="7" borderId="9" xfId="0" applyNumberFormat="1" applyFont="1" applyFill="1" applyBorder="1"/>
    <xf numFmtId="166" fontId="5" fillId="7" borderId="9" xfId="0" applyNumberFormat="1" applyFont="1" applyFill="1" applyBorder="1"/>
    <xf numFmtId="167" fontId="5" fillId="7" borderId="9" xfId="0" applyNumberFormat="1" applyFont="1" applyFill="1" applyBorder="1" applyAlignment="1">
      <alignment vertical="top" wrapText="1"/>
    </xf>
    <xf numFmtId="168" fontId="5" fillId="7" borderId="9" xfId="0" applyNumberFormat="1" applyFont="1" applyFill="1" applyBorder="1" applyAlignment="1">
      <alignment vertical="top" wrapText="1"/>
    </xf>
    <xf numFmtId="169" fontId="5" fillId="7" borderId="9" xfId="0" applyNumberFormat="1" applyFont="1" applyFill="1" applyBorder="1" applyAlignment="1">
      <alignment vertical="top" wrapText="1"/>
    </xf>
    <xf numFmtId="170" fontId="0" fillId="8" borderId="9" xfId="0" applyNumberFormat="1" applyFill="1" applyBorder="1"/>
    <xf numFmtId="166" fontId="2" fillId="8" borderId="9" xfId="0" applyNumberFormat="1" applyFont="1" applyFill="1" applyBorder="1"/>
    <xf numFmtId="166" fontId="0" fillId="8" borderId="9" xfId="0" applyNumberFormat="1" applyFill="1" applyBorder="1"/>
    <xf numFmtId="42" fontId="0" fillId="8" borderId="10" xfId="1" applyNumberFormat="1" applyFont="1" applyFill="1" applyBorder="1"/>
    <xf numFmtId="168" fontId="0" fillId="8" borderId="10" xfId="1" applyNumberFormat="1" applyFont="1" applyFill="1" applyBorder="1"/>
    <xf numFmtId="0" fontId="0" fillId="2" borderId="7" xfId="0" applyFill="1" applyBorder="1"/>
    <xf numFmtId="0" fontId="0" fillId="3" borderId="7" xfId="0" applyFill="1" applyBorder="1"/>
    <xf numFmtId="0" fontId="0" fillId="4" borderId="7" xfId="0" applyFill="1" applyBorder="1"/>
    <xf numFmtId="0" fontId="0" fillId="5" borderId="7" xfId="0" applyFill="1" applyBorder="1"/>
    <xf numFmtId="0" fontId="0" fillId="6" borderId="7" xfId="0" applyFill="1" applyBorder="1"/>
    <xf numFmtId="169" fontId="0" fillId="8" borderId="6" xfId="0" applyNumberFormat="1" applyFill="1" applyBorder="1"/>
    <xf numFmtId="166" fontId="5" fillId="3" borderId="7" xfId="0" applyNumberFormat="1" applyFont="1" applyFill="1" applyBorder="1"/>
    <xf numFmtId="42" fontId="0" fillId="8" borderId="7" xfId="1" applyNumberFormat="1" applyFont="1" applyFill="1" applyBorder="1"/>
    <xf numFmtId="168" fontId="0" fillId="8" borderId="7" xfId="1" applyNumberFormat="1" applyFont="1" applyFill="1" applyBorder="1"/>
    <xf numFmtId="0" fontId="8" fillId="0" borderId="7" xfId="0" applyFont="1" applyBorder="1"/>
    <xf numFmtId="166" fontId="7" fillId="7" borderId="7" xfId="0" applyNumberFormat="1" applyFont="1" applyFill="1" applyBorder="1"/>
    <xf numFmtId="165" fontId="5" fillId="7" borderId="7" xfId="0" applyNumberFormat="1" applyFont="1" applyFill="1" applyBorder="1"/>
    <xf numFmtId="169" fontId="0" fillId="8" borderId="8" xfId="0" applyNumberFormat="1" applyFill="1" applyBorder="1"/>
    <xf numFmtId="42" fontId="0" fillId="0" borderId="0" xfId="1" applyNumberFormat="1" applyFont="1" applyFill="1" applyBorder="1"/>
    <xf numFmtId="168" fontId="0" fillId="0" borderId="0" xfId="1" applyNumberFormat="1" applyFont="1" applyFill="1" applyBorder="1"/>
    <xf numFmtId="165" fontId="4" fillId="2" borderId="0" xfId="0" applyNumberFormat="1" applyFont="1" applyFill="1"/>
    <xf numFmtId="165" fontId="4" fillId="3" borderId="0" xfId="0" applyNumberFormat="1" applyFont="1" applyFill="1"/>
    <xf numFmtId="165" fontId="4" fillId="4" borderId="0" xfId="0" applyNumberFormat="1" applyFont="1" applyFill="1"/>
    <xf numFmtId="165" fontId="4" fillId="5" borderId="0" xfId="0" applyNumberFormat="1" applyFont="1" applyFill="1"/>
    <xf numFmtId="165" fontId="4" fillId="6" borderId="0" xfId="0" applyNumberFormat="1" applyFont="1" applyFill="1"/>
    <xf numFmtId="165" fontId="4" fillId="7" borderId="0" xfId="0" applyNumberFormat="1" applyFont="1" applyFill="1"/>
    <xf numFmtId="165" fontId="2" fillId="7" borderId="0" xfId="0" applyNumberFormat="1" applyFont="1" applyFill="1"/>
    <xf numFmtId="0" fontId="0" fillId="7" borderId="0" xfId="0" applyFill="1"/>
    <xf numFmtId="0" fontId="2" fillId="0" borderId="0" xfId="0" applyFont="1"/>
    <xf numFmtId="0" fontId="9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7" borderId="0" xfId="0" applyFont="1" applyFill="1"/>
    <xf numFmtId="170" fontId="0" fillId="11" borderId="5" xfId="0" applyNumberFormat="1" applyFill="1" applyBorder="1"/>
    <xf numFmtId="171" fontId="0" fillId="11" borderId="5" xfId="0" applyNumberFormat="1" applyFill="1" applyBorder="1"/>
    <xf numFmtId="42" fontId="0" fillId="11" borderId="12" xfId="1" applyNumberFormat="1" applyFont="1" applyFill="1" applyBorder="1"/>
    <xf numFmtId="168" fontId="0" fillId="11" borderId="5" xfId="1" applyNumberFormat="1" applyFont="1" applyFill="1" applyBorder="1"/>
    <xf numFmtId="169" fontId="0" fillId="11" borderId="5" xfId="0" applyNumberFormat="1" applyFill="1" applyBorder="1"/>
    <xf numFmtId="170" fontId="0" fillId="11" borderId="7" xfId="0" applyNumberFormat="1" applyFill="1" applyBorder="1"/>
    <xf numFmtId="171" fontId="0" fillId="11" borderId="7" xfId="0" applyNumberFormat="1" applyFill="1" applyBorder="1"/>
    <xf numFmtId="0" fontId="10" fillId="11" borderId="3" xfId="0" applyFont="1" applyFill="1" applyBorder="1" applyAlignment="1">
      <alignment vertical="top" wrapText="1"/>
    </xf>
    <xf numFmtId="164" fontId="10" fillId="11" borderId="3" xfId="0" applyNumberFormat="1" applyFont="1" applyFill="1" applyBorder="1" applyAlignment="1">
      <alignment vertical="top" wrapText="1"/>
    </xf>
    <xf numFmtId="0" fontId="10" fillId="8" borderId="3" xfId="0" applyFont="1" applyFill="1" applyBorder="1" applyAlignment="1">
      <alignment vertical="top" wrapText="1"/>
    </xf>
    <xf numFmtId="164" fontId="10" fillId="8" borderId="3" xfId="0" applyNumberFormat="1" applyFont="1" applyFill="1" applyBorder="1" applyAlignment="1">
      <alignment vertical="top" wrapText="1"/>
    </xf>
    <xf numFmtId="0" fontId="2" fillId="0" borderId="7" xfId="0" applyFont="1" applyBorder="1"/>
    <xf numFmtId="165" fontId="7" fillId="2" borderId="0" xfId="0" applyNumberFormat="1" applyFont="1" applyFill="1"/>
    <xf numFmtId="166" fontId="5" fillId="2" borderId="0" xfId="0" applyNumberFormat="1" applyFont="1" applyFill="1"/>
    <xf numFmtId="166" fontId="5" fillId="3" borderId="0" xfId="0" applyNumberFormat="1" applyFont="1" applyFill="1"/>
    <xf numFmtId="167" fontId="5" fillId="4" borderId="0" xfId="0" applyNumberFormat="1" applyFont="1" applyFill="1" applyAlignment="1">
      <alignment vertical="top" wrapText="1"/>
    </xf>
    <xf numFmtId="168" fontId="5" fillId="5" borderId="0" xfId="0" applyNumberFormat="1" applyFont="1" applyFill="1" applyAlignment="1">
      <alignment wrapText="1"/>
    </xf>
    <xf numFmtId="169" fontId="5" fillId="6" borderId="0" xfId="0" applyNumberFormat="1" applyFont="1" applyFill="1" applyAlignment="1">
      <alignment vertical="top" wrapText="1"/>
    </xf>
    <xf numFmtId="165" fontId="5" fillId="7" borderId="0" xfId="0" applyNumberFormat="1" applyFont="1" applyFill="1"/>
    <xf numFmtId="166" fontId="7" fillId="7" borderId="0" xfId="0" applyNumberFormat="1" applyFont="1" applyFill="1"/>
    <xf numFmtId="166" fontId="5" fillId="7" borderId="0" xfId="0" applyNumberFormat="1" applyFont="1" applyFill="1"/>
    <xf numFmtId="167" fontId="5" fillId="7" borderId="0" xfId="0" applyNumberFormat="1" applyFont="1" applyFill="1" applyAlignment="1">
      <alignment vertical="top" wrapText="1"/>
    </xf>
    <xf numFmtId="168" fontId="5" fillId="7" borderId="0" xfId="0" applyNumberFormat="1" applyFont="1" applyFill="1" applyAlignment="1">
      <alignment vertical="top" wrapText="1"/>
    </xf>
    <xf numFmtId="169" fontId="5" fillId="7" borderId="0" xfId="0" applyNumberFormat="1" applyFont="1" applyFill="1" applyAlignment="1">
      <alignment vertical="top" wrapText="1"/>
    </xf>
    <xf numFmtId="170" fontId="0" fillId="8" borderId="0" xfId="0" applyNumberFormat="1" applyFill="1"/>
    <xf numFmtId="166" fontId="2" fillId="8" borderId="0" xfId="0" applyNumberFormat="1" applyFont="1" applyFill="1"/>
    <xf numFmtId="166" fontId="0" fillId="8" borderId="0" xfId="0" applyNumberFormat="1" applyFill="1"/>
    <xf numFmtId="42" fontId="0" fillId="8" borderId="0" xfId="1" applyNumberFormat="1" applyFont="1" applyFill="1" applyBorder="1"/>
    <xf numFmtId="168" fontId="0" fillId="8" borderId="0" xfId="1" applyNumberFormat="1" applyFont="1" applyFill="1" applyBorder="1"/>
    <xf numFmtId="169" fontId="0" fillId="8" borderId="0" xfId="0" applyNumberFormat="1" applyFill="1"/>
    <xf numFmtId="0" fontId="10" fillId="4" borderId="14" xfId="0" applyFont="1" applyFill="1" applyBorder="1" applyAlignment="1">
      <alignment vertical="top" wrapText="1"/>
    </xf>
    <xf numFmtId="169" fontId="0" fillId="8" borderId="7" xfId="0" applyNumberFormat="1" applyFill="1" applyBorder="1"/>
    <xf numFmtId="42" fontId="0" fillId="11" borderId="7" xfId="1" applyNumberFormat="1" applyFont="1" applyFill="1" applyBorder="1"/>
    <xf numFmtId="168" fontId="0" fillId="11" borderId="7" xfId="1" applyNumberFormat="1" applyFont="1" applyFill="1" applyBorder="1"/>
    <xf numFmtId="169" fontId="0" fillId="11" borderId="7" xfId="0" applyNumberFormat="1" applyFill="1" applyBorder="1"/>
    <xf numFmtId="0" fontId="12" fillId="10" borderId="7" xfId="2" applyFont="1" applyFill="1" applyBorder="1"/>
    <xf numFmtId="0" fontId="2" fillId="10" borderId="7" xfId="0" applyFont="1" applyFill="1" applyBorder="1"/>
    <xf numFmtId="170" fontId="0" fillId="0" borderId="7" xfId="0" applyNumberFormat="1" applyBorder="1"/>
    <xf numFmtId="166" fontId="2" fillId="0" borderId="7" xfId="0" applyNumberFormat="1" applyFont="1" applyBorder="1"/>
    <xf numFmtId="166" fontId="0" fillId="0" borderId="7" xfId="0" applyNumberFormat="1" applyBorder="1"/>
    <xf numFmtId="42" fontId="0" fillId="0" borderId="7" xfId="1" applyNumberFormat="1" applyFont="1" applyFill="1" applyBorder="1"/>
    <xf numFmtId="168" fontId="0" fillId="0" borderId="7" xfId="1" applyNumberFormat="1" applyFont="1" applyFill="1" applyBorder="1"/>
    <xf numFmtId="169" fontId="0" fillId="0" borderId="7" xfId="0" applyNumberFormat="1" applyBorder="1"/>
    <xf numFmtId="0" fontId="9" fillId="10" borderId="0" xfId="0" applyFont="1" applyFill="1"/>
    <xf numFmtId="0" fontId="10" fillId="12" borderId="3" xfId="0" applyFont="1" applyFill="1" applyBorder="1" applyAlignment="1">
      <alignment vertical="top" wrapText="1"/>
    </xf>
    <xf numFmtId="164" fontId="10" fillId="12" borderId="3" xfId="0" applyNumberFormat="1" applyFont="1" applyFill="1" applyBorder="1" applyAlignment="1">
      <alignment vertical="top" wrapText="1"/>
    </xf>
    <xf numFmtId="170" fontId="0" fillId="12" borderId="5" xfId="0" applyNumberFormat="1" applyFill="1" applyBorder="1"/>
    <xf numFmtId="171" fontId="0" fillId="12" borderId="5" xfId="0" applyNumberFormat="1" applyFill="1" applyBorder="1"/>
    <xf numFmtId="42" fontId="0" fillId="12" borderId="12" xfId="1" applyNumberFormat="1" applyFont="1" applyFill="1" applyBorder="1"/>
    <xf numFmtId="168" fontId="0" fillId="12" borderId="5" xfId="1" applyNumberFormat="1" applyFont="1" applyFill="1" applyBorder="1"/>
    <xf numFmtId="169" fontId="0" fillId="12" borderId="5" xfId="0" applyNumberFormat="1" applyFill="1" applyBorder="1"/>
    <xf numFmtId="170" fontId="0" fillId="12" borderId="7" xfId="0" applyNumberFormat="1" applyFill="1" applyBorder="1"/>
    <xf numFmtId="171" fontId="0" fillId="12" borderId="7" xfId="0" applyNumberFormat="1" applyFill="1" applyBorder="1"/>
    <xf numFmtId="42" fontId="0" fillId="12" borderId="7" xfId="1" applyNumberFormat="1" applyFont="1" applyFill="1" applyBorder="1"/>
    <xf numFmtId="168" fontId="0" fillId="12" borderId="7" xfId="1" applyNumberFormat="1" applyFont="1" applyFill="1" applyBorder="1"/>
    <xf numFmtId="169" fontId="0" fillId="12" borderId="7" xfId="0" applyNumberFormat="1" applyFill="1" applyBorder="1"/>
    <xf numFmtId="0" fontId="13" fillId="0" borderId="7" xfId="0" applyFont="1" applyBorder="1"/>
    <xf numFmtId="0" fontId="11" fillId="10" borderId="7" xfId="2" applyFill="1" applyBorder="1"/>
    <xf numFmtId="0" fontId="2" fillId="0" borderId="10" xfId="0" applyFont="1" applyBorder="1"/>
    <xf numFmtId="170" fontId="2" fillId="0" borderId="0" xfId="0" applyNumberFormat="1" applyFont="1"/>
    <xf numFmtId="9" fontId="2" fillId="0" borderId="0" xfId="0" applyNumberFormat="1" applyFont="1"/>
    <xf numFmtId="172" fontId="2" fillId="0" borderId="0" xfId="0" applyNumberFormat="1" applyFont="1"/>
    <xf numFmtId="172" fontId="2" fillId="13" borderId="0" xfId="0" applyNumberFormat="1" applyFont="1" applyFill="1"/>
    <xf numFmtId="43" fontId="2" fillId="0" borderId="0" xfId="3" applyFont="1" applyFill="1"/>
    <xf numFmtId="0" fontId="10" fillId="14" borderId="3" xfId="0" applyFont="1" applyFill="1" applyBorder="1" applyAlignment="1">
      <alignment vertical="top" wrapText="1"/>
    </xf>
    <xf numFmtId="172" fontId="2" fillId="13" borderId="0" xfId="3" applyNumberFormat="1" applyFont="1" applyFill="1"/>
    <xf numFmtId="171" fontId="0" fillId="14" borderId="7" xfId="0" applyNumberFormat="1" applyFill="1" applyBorder="1"/>
    <xf numFmtId="171" fontId="2" fillId="13" borderId="0" xfId="0" applyNumberFormat="1" applyFont="1" applyFill="1"/>
    <xf numFmtId="9" fontId="10" fillId="14" borderId="3" xfId="0" applyNumberFormat="1" applyFont="1" applyFill="1" applyBorder="1" applyAlignment="1">
      <alignment vertical="top" wrapText="1"/>
    </xf>
    <xf numFmtId="170" fontId="0" fillId="0" borderId="0" xfId="0" applyNumberFormat="1"/>
    <xf numFmtId="166" fontId="2" fillId="0" borderId="0" xfId="0" applyNumberFormat="1" applyFont="1"/>
    <xf numFmtId="166" fontId="0" fillId="0" borderId="0" xfId="0" applyNumberFormat="1"/>
    <xf numFmtId="169" fontId="0" fillId="0" borderId="0" xfId="0" applyNumberFormat="1"/>
    <xf numFmtId="0" fontId="0" fillId="11" borderId="7" xfId="0" applyFill="1" applyBorder="1"/>
    <xf numFmtId="170" fontId="0" fillId="11" borderId="9" xfId="0" applyNumberFormat="1" applyFill="1" applyBorder="1"/>
    <xf numFmtId="170" fontId="0" fillId="12" borderId="10" xfId="0" applyNumberFormat="1" applyFill="1" applyBorder="1"/>
    <xf numFmtId="171" fontId="0" fillId="12" borderId="10" xfId="0" applyNumberFormat="1" applyFill="1" applyBorder="1"/>
    <xf numFmtId="42" fontId="0" fillId="12" borderId="10" xfId="1" applyNumberFormat="1" applyFont="1" applyFill="1" applyBorder="1"/>
    <xf numFmtId="168" fontId="0" fillId="12" borderId="10" xfId="1" applyNumberFormat="1" applyFont="1" applyFill="1" applyBorder="1"/>
    <xf numFmtId="169" fontId="0" fillId="12" borderId="10" xfId="0" applyNumberFormat="1" applyFill="1" applyBorder="1"/>
    <xf numFmtId="0" fontId="8" fillId="0" borderId="9" xfId="0" applyFont="1" applyBorder="1"/>
    <xf numFmtId="0" fontId="0" fillId="3" borderId="5" xfId="0" applyFill="1" applyBorder="1"/>
    <xf numFmtId="0" fontId="0" fillId="7" borderId="7" xfId="0" applyFill="1" applyBorder="1"/>
    <xf numFmtId="0" fontId="2" fillId="7" borderId="5" xfId="0" applyFont="1" applyFill="1" applyBorder="1"/>
    <xf numFmtId="0" fontId="0" fillId="0" borderId="12" xfId="0" applyBorder="1"/>
    <xf numFmtId="0" fontId="10" fillId="9" borderId="3" xfId="0" applyFont="1" applyFill="1" applyBorder="1" applyAlignment="1">
      <alignment vertical="top" wrapText="1"/>
    </xf>
    <xf numFmtId="164" fontId="10" fillId="9" borderId="3" xfId="0" applyNumberFormat="1" applyFont="1" applyFill="1" applyBorder="1" applyAlignment="1">
      <alignment vertical="top" wrapText="1"/>
    </xf>
    <xf numFmtId="172" fontId="0" fillId="9" borderId="0" xfId="0" applyNumberFormat="1" applyFill="1"/>
    <xf numFmtId="171" fontId="0" fillId="9" borderId="5" xfId="0" applyNumberFormat="1" applyFill="1" applyBorder="1"/>
    <xf numFmtId="42" fontId="0" fillId="9" borderId="12" xfId="1" applyNumberFormat="1" applyFont="1" applyFill="1" applyBorder="1"/>
    <xf numFmtId="168" fontId="0" fillId="9" borderId="5" xfId="1" applyNumberFormat="1" applyFont="1" applyFill="1" applyBorder="1"/>
    <xf numFmtId="169" fontId="0" fillId="9" borderId="5" xfId="0" applyNumberFormat="1" applyFill="1" applyBorder="1"/>
    <xf numFmtId="172" fontId="0" fillId="0" borderId="0" xfId="0" applyNumberFormat="1"/>
    <xf numFmtId="171" fontId="0" fillId="9" borderId="7" xfId="0" applyNumberFormat="1" applyFill="1" applyBorder="1"/>
    <xf numFmtId="42" fontId="0" fillId="0" borderId="12" xfId="1" applyNumberFormat="1" applyFont="1" applyFill="1" applyBorder="1"/>
    <xf numFmtId="168" fontId="0" fillId="0" borderId="5" xfId="1" applyNumberFormat="1" applyFont="1" applyFill="1" applyBorder="1"/>
    <xf numFmtId="169" fontId="0" fillId="0" borderId="5" xfId="0" applyNumberFormat="1" applyBorder="1"/>
    <xf numFmtId="171" fontId="0" fillId="0" borderId="0" xfId="0" applyNumberFormat="1"/>
    <xf numFmtId="171" fontId="0" fillId="9" borderId="10" xfId="0" applyNumberFormat="1" applyFill="1" applyBorder="1"/>
    <xf numFmtId="42" fontId="0" fillId="9" borderId="16" xfId="1" applyNumberFormat="1" applyFont="1" applyFill="1" applyBorder="1"/>
    <xf numFmtId="168" fontId="0" fillId="9" borderId="10" xfId="1" applyNumberFormat="1" applyFont="1" applyFill="1" applyBorder="1"/>
    <xf numFmtId="169" fontId="0" fillId="9" borderId="10" xfId="0" applyNumberFormat="1" applyFill="1" applyBorder="1"/>
    <xf numFmtId="172" fontId="0" fillId="9" borderId="7" xfId="0" applyNumberFormat="1" applyFill="1" applyBorder="1"/>
    <xf numFmtId="42" fontId="0" fillId="9" borderId="7" xfId="1" applyNumberFormat="1" applyFont="1" applyFill="1" applyBorder="1"/>
    <xf numFmtId="168" fontId="0" fillId="9" borderId="7" xfId="1" applyNumberFormat="1" applyFont="1" applyFill="1" applyBorder="1"/>
    <xf numFmtId="169" fontId="0" fillId="9" borderId="7" xfId="0" applyNumberFormat="1" applyFill="1" applyBorder="1"/>
    <xf numFmtId="170" fontId="0" fillId="12" borderId="0" xfId="0" applyNumberFormat="1" applyFill="1"/>
    <xf numFmtId="171" fontId="0" fillId="12" borderId="0" xfId="0" applyNumberFormat="1" applyFill="1"/>
    <xf numFmtId="42" fontId="0" fillId="12" borderId="0" xfId="1" applyNumberFormat="1" applyFont="1" applyFill="1" applyBorder="1"/>
    <xf numFmtId="168" fontId="0" fillId="12" borderId="0" xfId="1" applyNumberFormat="1" applyFont="1" applyFill="1" applyBorder="1"/>
    <xf numFmtId="169" fontId="0" fillId="12" borderId="0" xfId="0" applyNumberFormat="1" applyFill="1"/>
    <xf numFmtId="0" fontId="13" fillId="0" borderId="5" xfId="0" applyFont="1" applyBorder="1"/>
    <xf numFmtId="0" fontId="2" fillId="10" borderId="0" xfId="0" applyFont="1" applyFill="1"/>
    <xf numFmtId="0" fontId="0" fillId="0" borderId="10" xfId="0" applyBorder="1"/>
    <xf numFmtId="0" fontId="11" fillId="10" borderId="10" xfId="2" applyFill="1" applyBorder="1"/>
    <xf numFmtId="171" fontId="0" fillId="14" borderId="0" xfId="0" applyNumberFormat="1" applyFill="1"/>
    <xf numFmtId="0" fontId="2" fillId="0" borderId="9" xfId="0" applyFont="1" applyBorder="1"/>
    <xf numFmtId="0" fontId="12" fillId="10" borderId="6" xfId="2" applyFont="1" applyFill="1" applyBorder="1"/>
    <xf numFmtId="169" fontId="0" fillId="0" borderId="6" xfId="0" applyNumberFormat="1" applyBorder="1"/>
    <xf numFmtId="164" fontId="10" fillId="14" borderId="3" xfId="0" applyNumberFormat="1" applyFont="1" applyFill="1" applyBorder="1" applyAlignment="1">
      <alignment vertical="top" wrapText="1"/>
    </xf>
    <xf numFmtId="172" fontId="0" fillId="14" borderId="0" xfId="0" applyNumberFormat="1" applyFill="1"/>
    <xf numFmtId="171" fontId="0" fillId="14" borderId="5" xfId="0" applyNumberFormat="1" applyFill="1" applyBorder="1"/>
    <xf numFmtId="42" fontId="0" fillId="14" borderId="12" xfId="1" applyNumberFormat="1" applyFont="1" applyFill="1" applyBorder="1"/>
    <xf numFmtId="168" fontId="0" fillId="14" borderId="5" xfId="1" applyNumberFormat="1" applyFont="1" applyFill="1" applyBorder="1"/>
    <xf numFmtId="169" fontId="0" fillId="14" borderId="5" xfId="0" applyNumberFormat="1" applyFill="1" applyBorder="1"/>
    <xf numFmtId="172" fontId="0" fillId="14" borderId="7" xfId="0" applyNumberFormat="1" applyFill="1" applyBorder="1"/>
    <xf numFmtId="171" fontId="0" fillId="14" borderId="10" xfId="0" applyNumberFormat="1" applyFill="1" applyBorder="1"/>
    <xf numFmtId="42" fontId="0" fillId="14" borderId="16" xfId="1" applyNumberFormat="1" applyFont="1" applyFill="1" applyBorder="1"/>
    <xf numFmtId="168" fontId="0" fillId="14" borderId="10" xfId="1" applyNumberFormat="1" applyFont="1" applyFill="1" applyBorder="1"/>
    <xf numFmtId="169" fontId="0" fillId="14" borderId="10" xfId="0" applyNumberFormat="1" applyFill="1" applyBorder="1"/>
    <xf numFmtId="42" fontId="0" fillId="14" borderId="7" xfId="1" applyNumberFormat="1" applyFont="1" applyFill="1" applyBorder="1"/>
    <xf numFmtId="168" fontId="0" fillId="14" borderId="7" xfId="1" applyNumberFormat="1" applyFont="1" applyFill="1" applyBorder="1"/>
    <xf numFmtId="169" fontId="0" fillId="14" borderId="7" xfId="0" applyNumberFormat="1" applyFill="1" applyBorder="1"/>
    <xf numFmtId="0" fontId="9" fillId="14" borderId="0" xfId="0" applyFont="1" applyFill="1"/>
    <xf numFmtId="172" fontId="0" fillId="9" borderId="9" xfId="0" applyNumberFormat="1" applyFill="1" applyBorder="1"/>
    <xf numFmtId="172" fontId="0" fillId="14" borderId="9" xfId="0" applyNumberFormat="1" applyFill="1" applyBorder="1"/>
    <xf numFmtId="0" fontId="10" fillId="6" borderId="17" xfId="0" applyFont="1" applyFill="1" applyBorder="1" applyAlignment="1">
      <alignment vertical="top" wrapText="1"/>
    </xf>
    <xf numFmtId="2" fontId="0" fillId="6" borderId="7" xfId="0" applyNumberFormat="1" applyFill="1" applyBorder="1"/>
    <xf numFmtId="171" fontId="0" fillId="9" borderId="0" xfId="0" applyNumberFormat="1" applyFill="1"/>
    <xf numFmtId="42" fontId="0" fillId="9" borderId="0" xfId="1" applyNumberFormat="1" applyFont="1" applyFill="1" applyBorder="1"/>
    <xf numFmtId="168" fontId="0" fillId="9" borderId="0" xfId="1" applyNumberFormat="1" applyFont="1" applyFill="1" applyBorder="1"/>
    <xf numFmtId="169" fontId="0" fillId="9" borderId="0" xfId="0" applyNumberFormat="1" applyFill="1"/>
    <xf numFmtId="165" fontId="7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 applyAlignment="1">
      <alignment vertical="top" wrapText="1"/>
    </xf>
    <xf numFmtId="168" fontId="5" fillId="0" borderId="0" xfId="0" applyNumberFormat="1" applyFont="1" applyAlignment="1">
      <alignment wrapText="1"/>
    </xf>
    <xf numFmtId="169" fontId="5" fillId="0" borderId="0" xfId="0" applyNumberFormat="1" applyFont="1" applyAlignment="1">
      <alignment vertical="top" wrapText="1"/>
    </xf>
    <xf numFmtId="165" fontId="5" fillId="0" borderId="0" xfId="0" applyNumberFormat="1" applyFont="1"/>
    <xf numFmtId="166" fontId="7" fillId="0" borderId="0" xfId="0" applyNumberFormat="1" applyFont="1"/>
    <xf numFmtId="168" fontId="5" fillId="0" borderId="0" xfId="0" applyNumberFormat="1" applyFont="1" applyAlignment="1">
      <alignment vertical="top" wrapText="1"/>
    </xf>
    <xf numFmtId="2" fontId="0" fillId="0" borderId="0" xfId="0" applyNumberFormat="1"/>
    <xf numFmtId="0" fontId="10" fillId="15" borderId="3" xfId="0" applyFont="1" applyFill="1" applyBorder="1" applyAlignment="1">
      <alignment vertical="top" wrapText="1"/>
    </xf>
    <xf numFmtId="164" fontId="10" fillId="15" borderId="3" xfId="0" applyNumberFormat="1" applyFont="1" applyFill="1" applyBorder="1" applyAlignment="1">
      <alignment vertical="top" wrapText="1"/>
    </xf>
    <xf numFmtId="172" fontId="0" fillId="15" borderId="0" xfId="0" applyNumberFormat="1" applyFill="1"/>
    <xf numFmtId="171" fontId="0" fillId="15" borderId="5" xfId="0" applyNumberFormat="1" applyFill="1" applyBorder="1"/>
    <xf numFmtId="42" fontId="0" fillId="15" borderId="12" xfId="1" applyNumberFormat="1" applyFont="1" applyFill="1" applyBorder="1"/>
    <xf numFmtId="168" fontId="0" fillId="15" borderId="5" xfId="1" applyNumberFormat="1" applyFont="1" applyFill="1" applyBorder="1"/>
    <xf numFmtId="169" fontId="0" fillId="15" borderId="5" xfId="0" applyNumberFormat="1" applyFill="1" applyBorder="1"/>
    <xf numFmtId="171" fontId="0" fillId="15" borderId="10" xfId="0" applyNumberFormat="1" applyFill="1" applyBorder="1"/>
    <xf numFmtId="42" fontId="0" fillId="15" borderId="16" xfId="1" applyNumberFormat="1" applyFont="1" applyFill="1" applyBorder="1"/>
    <xf numFmtId="168" fontId="0" fillId="15" borderId="10" xfId="1" applyNumberFormat="1" applyFont="1" applyFill="1" applyBorder="1"/>
    <xf numFmtId="169" fontId="0" fillId="15" borderId="10" xfId="0" applyNumberFormat="1" applyFill="1" applyBorder="1"/>
    <xf numFmtId="171" fontId="0" fillId="15" borderId="7" xfId="0" applyNumberFormat="1" applyFill="1" applyBorder="1"/>
    <xf numFmtId="42" fontId="0" fillId="15" borderId="7" xfId="1" applyNumberFormat="1" applyFont="1" applyFill="1" applyBorder="1"/>
    <xf numFmtId="168" fontId="0" fillId="15" borderId="7" xfId="1" applyNumberFormat="1" applyFont="1" applyFill="1" applyBorder="1"/>
    <xf numFmtId="169" fontId="0" fillId="15" borderId="7" xfId="0" applyNumberFormat="1" applyFill="1" applyBorder="1"/>
    <xf numFmtId="0" fontId="9" fillId="15" borderId="0" xfId="0" applyFont="1" applyFill="1"/>
    <xf numFmtId="0" fontId="10" fillId="16" borderId="17" xfId="0" applyFont="1" applyFill="1" applyBorder="1" applyAlignment="1">
      <alignment vertical="top" wrapText="1"/>
    </xf>
    <xf numFmtId="2" fontId="0" fillId="16" borderId="7" xfId="0" applyNumberFormat="1" applyFill="1" applyBorder="1"/>
    <xf numFmtId="165" fontId="7" fillId="2" borderId="9" xfId="0" applyNumberFormat="1" applyFont="1" applyFill="1" applyBorder="1"/>
    <xf numFmtId="166" fontId="5" fillId="3" borderId="9" xfId="0" applyNumberFormat="1" applyFont="1" applyFill="1" applyBorder="1"/>
    <xf numFmtId="165" fontId="5" fillId="7" borderId="9" xfId="0" applyNumberFormat="1" applyFont="1" applyFill="1" applyBorder="1"/>
    <xf numFmtId="166" fontId="7" fillId="7" borderId="9" xfId="0" applyNumberFormat="1" applyFont="1" applyFill="1" applyBorder="1"/>
    <xf numFmtId="170" fontId="0" fillId="0" borderId="9" xfId="0" applyNumberFormat="1" applyBorder="1"/>
    <xf numFmtId="166" fontId="2" fillId="0" borderId="9" xfId="0" applyNumberFormat="1" applyFont="1" applyBorder="1"/>
    <xf numFmtId="166" fontId="0" fillId="0" borderId="9" xfId="0" applyNumberFormat="1" applyBorder="1"/>
    <xf numFmtId="42" fontId="0" fillId="0" borderId="9" xfId="1" applyNumberFormat="1" applyFont="1" applyFill="1" applyBorder="1"/>
    <xf numFmtId="168" fontId="0" fillId="0" borderId="9" xfId="1" applyNumberFormat="1" applyFont="1" applyFill="1" applyBorder="1"/>
    <xf numFmtId="169" fontId="0" fillId="0" borderId="9" xfId="0" applyNumberFormat="1" applyBorder="1"/>
    <xf numFmtId="170" fontId="0" fillId="12" borderId="9" xfId="0" applyNumberFormat="1" applyFill="1" applyBorder="1"/>
    <xf numFmtId="171" fontId="0" fillId="12" borderId="9" xfId="0" applyNumberFormat="1" applyFill="1" applyBorder="1"/>
    <xf numFmtId="42" fontId="0" fillId="12" borderId="9" xfId="1" applyNumberFormat="1" applyFont="1" applyFill="1" applyBorder="1"/>
    <xf numFmtId="168" fontId="0" fillId="12" borderId="9" xfId="1" applyNumberFormat="1" applyFont="1" applyFill="1" applyBorder="1"/>
    <xf numFmtId="169" fontId="0" fillId="12" borderId="9" xfId="0" applyNumberFormat="1" applyFill="1" applyBorder="1"/>
    <xf numFmtId="171" fontId="0" fillId="9" borderId="9" xfId="0" applyNumberFormat="1" applyFill="1" applyBorder="1"/>
    <xf numFmtId="42" fontId="0" fillId="9" borderId="9" xfId="1" applyNumberFormat="1" applyFont="1" applyFill="1" applyBorder="1"/>
    <xf numFmtId="168" fontId="0" fillId="9" borderId="9" xfId="1" applyNumberFormat="1" applyFont="1" applyFill="1" applyBorder="1"/>
    <xf numFmtId="169" fontId="0" fillId="9" borderId="9" xfId="0" applyNumberFormat="1" applyFill="1" applyBorder="1"/>
    <xf numFmtId="171" fontId="0" fillId="14" borderId="9" xfId="0" applyNumberFormat="1" applyFill="1" applyBorder="1"/>
    <xf numFmtId="42" fontId="0" fillId="14" borderId="9" xfId="1" applyNumberFormat="1" applyFont="1" applyFill="1" applyBorder="1"/>
    <xf numFmtId="168" fontId="0" fillId="14" borderId="9" xfId="1" applyNumberFormat="1" applyFont="1" applyFill="1" applyBorder="1"/>
    <xf numFmtId="169" fontId="0" fillId="14" borderId="9" xfId="0" applyNumberFormat="1" applyFill="1" applyBorder="1"/>
    <xf numFmtId="2" fontId="0" fillId="6" borderId="9" xfId="0" applyNumberFormat="1" applyFill="1" applyBorder="1"/>
    <xf numFmtId="171" fontId="0" fillId="15" borderId="9" xfId="0" applyNumberFormat="1" applyFill="1" applyBorder="1"/>
    <xf numFmtId="42" fontId="0" fillId="15" borderId="9" xfId="1" applyNumberFormat="1" applyFont="1" applyFill="1" applyBorder="1"/>
    <xf numFmtId="168" fontId="0" fillId="15" borderId="9" xfId="1" applyNumberFormat="1" applyFont="1" applyFill="1" applyBorder="1"/>
    <xf numFmtId="169" fontId="0" fillId="15" borderId="9" xfId="0" applyNumberFormat="1" applyFill="1" applyBorder="1"/>
    <xf numFmtId="2" fontId="0" fillId="16" borderId="9" xfId="0" applyNumberFormat="1" applyFill="1" applyBorder="1"/>
    <xf numFmtId="172" fontId="0" fillId="15" borderId="7" xfId="0" applyNumberFormat="1" applyFill="1" applyBorder="1"/>
    <xf numFmtId="172" fontId="0" fillId="0" borderId="7" xfId="0" applyNumberFormat="1" applyBorder="1"/>
    <xf numFmtId="171" fontId="0" fillId="0" borderId="7" xfId="0" applyNumberFormat="1" applyBorder="1"/>
    <xf numFmtId="0" fontId="2" fillId="10" borderId="9" xfId="0" applyFont="1" applyFill="1" applyBorder="1"/>
    <xf numFmtId="0" fontId="0" fillId="0" borderId="11" xfId="0" applyBorder="1"/>
    <xf numFmtId="0" fontId="10" fillId="0" borderId="5" xfId="0" applyFont="1" applyBorder="1"/>
    <xf numFmtId="0" fontId="2" fillId="0" borderId="15" xfId="0" applyFont="1" applyBorder="1"/>
    <xf numFmtId="0" fontId="0" fillId="0" borderId="13" xfId="0" applyBorder="1"/>
    <xf numFmtId="0" fontId="0" fillId="0" borderId="3" xfId="0" applyBorder="1"/>
    <xf numFmtId="0" fontId="0" fillId="0" borderId="0" xfId="0" applyAlignment="1">
      <alignment vertical="center"/>
    </xf>
    <xf numFmtId="0" fontId="8" fillId="0" borderId="7" xfId="0" applyFont="1" applyBorder="1" applyAlignment="1">
      <alignment vertical="center"/>
    </xf>
    <xf numFmtId="166" fontId="0" fillId="0" borderId="5" xfId="0" applyNumberFormat="1" applyBorder="1"/>
    <xf numFmtId="42" fontId="0" fillId="0" borderId="5" xfId="1" applyNumberFormat="1" applyFont="1" applyFill="1" applyBorder="1"/>
    <xf numFmtId="171" fontId="0" fillId="0" borderId="5" xfId="0" applyNumberFormat="1" applyBorder="1"/>
    <xf numFmtId="0" fontId="10" fillId="15" borderId="4" xfId="0" applyFont="1" applyFill="1" applyBorder="1" applyAlignment="1">
      <alignment vertical="top" wrapText="1"/>
    </xf>
    <xf numFmtId="169" fontId="0" fillId="15" borderId="6" xfId="0" applyNumberFormat="1" applyFill="1" applyBorder="1"/>
    <xf numFmtId="0" fontId="10" fillId="14" borderId="7" xfId="0" applyFont="1" applyFill="1" applyBorder="1" applyAlignment="1">
      <alignment vertical="top" wrapText="1"/>
    </xf>
    <xf numFmtId="169" fontId="0" fillId="15" borderId="11" xfId="0" applyNumberFormat="1" applyFill="1" applyBorder="1"/>
    <xf numFmtId="170" fontId="2" fillId="0" borderId="7" xfId="0" applyNumberFormat="1" applyFont="1" applyBorder="1"/>
    <xf numFmtId="171" fontId="2" fillId="13" borderId="7" xfId="0" applyNumberFormat="1" applyFont="1" applyFill="1" applyBorder="1"/>
    <xf numFmtId="9" fontId="2" fillId="0" borderId="7" xfId="0" applyNumberFormat="1" applyFont="1" applyBorder="1"/>
    <xf numFmtId="172" fontId="2" fillId="0" borderId="7" xfId="0" applyNumberFormat="1" applyFont="1" applyBorder="1"/>
    <xf numFmtId="172" fontId="2" fillId="13" borderId="7" xfId="0" applyNumberFormat="1" applyFont="1" applyFill="1" applyBorder="1"/>
    <xf numFmtId="171" fontId="2" fillId="0" borderId="7" xfId="0" applyNumberFormat="1" applyFont="1" applyBorder="1"/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DA73-46E8-4EC2-91DF-8FCA8C35D02B}">
  <dimension ref="A1:BK393"/>
  <sheetViews>
    <sheetView workbookViewId="0">
      <pane ySplit="1" topLeftCell="A377" activePane="bottomLeft" state="frozen"/>
      <selection pane="bottomLeft" activeCell="AW386" sqref="AW386"/>
    </sheetView>
  </sheetViews>
  <sheetFormatPr baseColWidth="10" defaultColWidth="8.83203125" defaultRowHeight="15" x14ac:dyDescent="0.2"/>
  <cols>
    <col min="1" max="1" width="9" bestFit="1" customWidth="1"/>
    <col min="2" max="2" width="62.1640625" customWidth="1"/>
    <col min="3" max="3" width="11.5" bestFit="1" customWidth="1"/>
    <col min="4" max="4" width="14.5" hidden="1" customWidth="1"/>
    <col min="5" max="5" width="14.5" style="94" hidden="1" customWidth="1"/>
    <col min="6" max="6" width="12.33203125" style="95" hidden="1" customWidth="1"/>
    <col min="7" max="7" width="11.83203125" style="96" hidden="1" customWidth="1"/>
    <col min="8" max="8" width="9.6640625" style="97" hidden="1" customWidth="1"/>
    <col min="9" max="9" width="8.1640625" style="98" hidden="1" customWidth="1"/>
    <col min="10" max="10" width="12.5" style="91" hidden="1" customWidth="1"/>
    <col min="11" max="11" width="13.5" style="99" hidden="1" customWidth="1"/>
    <col min="12" max="12" width="10.1640625" style="91" hidden="1" customWidth="1"/>
    <col min="13" max="13" width="11.33203125" style="91" hidden="1" customWidth="1"/>
    <col min="14" max="14" width="11.1640625" style="91" hidden="1" customWidth="1"/>
    <col min="15" max="15" width="8.1640625" style="91" hidden="1" customWidth="1"/>
    <col min="16" max="16" width="9.5" hidden="1" customWidth="1"/>
    <col min="17" max="17" width="9.5" style="92" hidden="1" customWidth="1"/>
    <col min="18" max="18" width="12.1640625" hidden="1" customWidth="1"/>
    <col min="19" max="19" width="13.6640625" hidden="1" customWidth="1"/>
    <col min="20" max="20" width="13.5" hidden="1" customWidth="1"/>
    <col min="21" max="21" width="9.6640625" hidden="1" customWidth="1"/>
    <col min="22" max="22" width="9.1640625" hidden="1" customWidth="1"/>
    <col min="23" max="23" width="12.6640625" hidden="1" customWidth="1"/>
    <col min="24" max="24" width="9" hidden="1" customWidth="1"/>
    <col min="25" max="25" width="12.1640625" hidden="1" customWidth="1"/>
    <col min="26" max="26" width="13.5" hidden="1" customWidth="1"/>
    <col min="27" max="27" width="9.6640625" hidden="1" customWidth="1"/>
    <col min="28" max="28" width="9.1640625" hidden="1" customWidth="1"/>
    <col min="29" max="29" width="12.6640625" hidden="1" customWidth="1"/>
    <col min="30" max="30" width="9" hidden="1" customWidth="1"/>
    <col min="31" max="31" width="12.1640625" hidden="1" customWidth="1"/>
    <col min="32" max="32" width="13.5" hidden="1" customWidth="1"/>
    <col min="33" max="33" width="9.6640625" hidden="1" customWidth="1"/>
    <col min="34" max="34" width="11.33203125" hidden="1" customWidth="1"/>
    <col min="35" max="35" width="9.6640625" hidden="1" customWidth="1"/>
    <col min="36" max="36" width="10.6640625" hidden="1" customWidth="1"/>
    <col min="37" max="38" width="10.83203125" hidden="1" customWidth="1"/>
    <col min="39" max="39" width="10.6640625" hidden="1" customWidth="1"/>
    <col min="40" max="40" width="10.5" hidden="1" customWidth="1"/>
    <col min="41" max="46" width="0" hidden="1" customWidth="1"/>
    <col min="47" max="47" width="10.5" bestFit="1" customWidth="1"/>
    <col min="53" max="53" width="13.33203125" customWidth="1"/>
  </cols>
  <sheetData>
    <row r="1" spans="1:53" ht="97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5</v>
      </c>
      <c r="M1" s="11" t="s">
        <v>11</v>
      </c>
      <c r="N1" s="11" t="s">
        <v>12</v>
      </c>
      <c r="O1" s="12" t="s">
        <v>13</v>
      </c>
      <c r="P1" s="13" t="s">
        <v>14</v>
      </c>
      <c r="Q1" s="13" t="s">
        <v>15</v>
      </c>
      <c r="R1" s="110" t="s">
        <v>5</v>
      </c>
      <c r="S1" s="109" t="s">
        <v>11</v>
      </c>
      <c r="T1" s="109" t="s">
        <v>12</v>
      </c>
      <c r="U1" s="109" t="s">
        <v>16</v>
      </c>
      <c r="V1" s="107" t="s">
        <v>17</v>
      </c>
      <c r="W1" s="107" t="s">
        <v>18</v>
      </c>
      <c r="X1" s="108" t="s">
        <v>5</v>
      </c>
      <c r="Y1" s="107" t="s">
        <v>11</v>
      </c>
      <c r="Z1" s="107" t="s">
        <v>12</v>
      </c>
      <c r="AA1" s="107" t="s">
        <v>16</v>
      </c>
      <c r="AB1" s="144" t="s">
        <v>342</v>
      </c>
      <c r="AC1" s="144" t="s">
        <v>343</v>
      </c>
      <c r="AD1" s="145" t="s">
        <v>5</v>
      </c>
      <c r="AE1" s="144" t="s">
        <v>11</v>
      </c>
      <c r="AF1" s="144" t="s">
        <v>12</v>
      </c>
      <c r="AG1" s="144" t="s">
        <v>16</v>
      </c>
      <c r="AH1" s="185" t="s">
        <v>354</v>
      </c>
      <c r="AI1" s="185" t="s">
        <v>355</v>
      </c>
      <c r="AJ1" s="186" t="s">
        <v>5</v>
      </c>
      <c r="AK1" s="185" t="s">
        <v>356</v>
      </c>
      <c r="AL1" s="185" t="s">
        <v>357</v>
      </c>
      <c r="AM1" s="185" t="s">
        <v>13</v>
      </c>
      <c r="AN1" s="164" t="s">
        <v>361</v>
      </c>
      <c r="AO1" s="164" t="s">
        <v>362</v>
      </c>
      <c r="AP1" s="219" t="s">
        <v>5</v>
      </c>
      <c r="AQ1" s="164" t="s">
        <v>356</v>
      </c>
      <c r="AR1" s="164" t="s">
        <v>357</v>
      </c>
      <c r="AS1" s="164" t="s">
        <v>13</v>
      </c>
      <c r="AT1" s="236" t="s">
        <v>405</v>
      </c>
      <c r="AU1" s="251" t="s">
        <v>413</v>
      </c>
      <c r="AV1" s="251" t="s">
        <v>414</v>
      </c>
      <c r="AW1" s="252" t="s">
        <v>5</v>
      </c>
      <c r="AX1" s="251" t="s">
        <v>356</v>
      </c>
      <c r="AY1" s="251" t="s">
        <v>357</v>
      </c>
      <c r="AZ1" s="251" t="s">
        <v>13</v>
      </c>
      <c r="BA1" s="267" t="s">
        <v>405</v>
      </c>
    </row>
    <row r="2" spans="1:53" x14ac:dyDescent="0.2">
      <c r="A2" s="14">
        <v>1241</v>
      </c>
      <c r="B2" s="14" t="s">
        <v>19</v>
      </c>
      <c r="C2" s="15" t="s">
        <v>20</v>
      </c>
      <c r="D2" s="16">
        <v>52.63</v>
      </c>
      <c r="E2" s="17">
        <f t="shared" ref="E2" si="0">+(D2*1.14)</f>
        <v>59.998199999999997</v>
      </c>
      <c r="F2" s="18">
        <f t="shared" ref="F2" si="1">+(D2+80)</f>
        <v>132.63</v>
      </c>
      <c r="G2" s="19">
        <f t="shared" ref="G2" si="2">+((D2+80)/13)</f>
        <v>10.202307692307691</v>
      </c>
      <c r="H2" s="20">
        <f t="shared" ref="H2" si="3">+((D2+80)/17)</f>
        <v>7.8017647058823529</v>
      </c>
      <c r="I2" s="21">
        <f t="shared" ref="I2" si="4">+((D2+80)/16)</f>
        <v>8.2893749999999997</v>
      </c>
      <c r="J2" s="22">
        <v>57.893000000000008</v>
      </c>
      <c r="K2" s="23">
        <f t="shared" ref="K2" si="5">+(J2*1.15)</f>
        <v>66.576950000000011</v>
      </c>
      <c r="L2" s="24">
        <f t="shared" ref="L2" si="6">+(J2+80)</f>
        <v>137.893</v>
      </c>
      <c r="M2" s="25">
        <f t="shared" ref="M2" si="7">+((J2+80)/15)</f>
        <v>9.1928666666666672</v>
      </c>
      <c r="N2" s="26">
        <f t="shared" ref="N2" si="8">+((J2+80)/19)</f>
        <v>7.257526315789474</v>
      </c>
      <c r="O2" s="27">
        <f t="shared" ref="O2" si="9">+((J2+80)/18)</f>
        <v>7.6607222222222227</v>
      </c>
      <c r="P2" s="28">
        <v>63.682300000000012</v>
      </c>
      <c r="Q2" s="29">
        <f t="shared" ref="Q2" si="10">+(P2*1.15)</f>
        <v>73.234645000000015</v>
      </c>
      <c r="R2" s="30">
        <f t="shared" ref="R2" si="11">+(P2+80)</f>
        <v>143.6823</v>
      </c>
      <c r="S2" s="31">
        <f t="shared" ref="S2" si="12">+((P2+80)/15)</f>
        <v>9.5788200000000003</v>
      </c>
      <c r="T2" s="32">
        <f t="shared" ref="T2" si="13">+((P2+80)/19)</f>
        <v>7.5622263157894736</v>
      </c>
      <c r="U2" s="74">
        <f t="shared" ref="U2" si="14">+((P2+80)/17)</f>
        <v>8.4519000000000002</v>
      </c>
      <c r="V2" s="100">
        <f t="shared" ref="V2" si="15">P2*1.1</f>
        <v>70.050530000000023</v>
      </c>
      <c r="W2" s="101">
        <f t="shared" ref="W2" si="16">V2*1.15</f>
        <v>80.558109500000015</v>
      </c>
      <c r="X2" s="101">
        <f t="shared" ref="X2" si="17">V2+80</f>
        <v>150.05053000000004</v>
      </c>
      <c r="Y2" s="102">
        <f t="shared" ref="Y2" si="18">+((V2+80)/15)</f>
        <v>10.003368666666669</v>
      </c>
      <c r="Z2" s="103">
        <f t="shared" ref="Z2" si="19">+((V2+80)/19)</f>
        <v>7.897396315789476</v>
      </c>
      <c r="AA2" s="104">
        <f t="shared" ref="AA2" si="20">+((V2+80)/17)</f>
        <v>8.8265017647058848</v>
      </c>
      <c r="AB2" s="146">
        <f t="shared" ref="AB2" si="21">V2*1.1</f>
        <v>77.055583000000027</v>
      </c>
      <c r="AC2" s="147">
        <f t="shared" ref="AC2" si="22">AB2*1.15</f>
        <v>88.613920450000023</v>
      </c>
      <c r="AD2" s="147">
        <f t="shared" ref="AD2" si="23">AB2+80</f>
        <v>157.05558300000001</v>
      </c>
      <c r="AE2" s="148">
        <f t="shared" ref="AE2" si="24">+((AB2+80)/15)</f>
        <v>10.470372200000002</v>
      </c>
      <c r="AF2" s="149">
        <f t="shared" ref="AF2" si="25">+((AB2+80)/19)</f>
        <v>8.2660833157894746</v>
      </c>
      <c r="AG2" s="150">
        <f t="shared" ref="AG2" si="26">+((AB2+80)/17)</f>
        <v>9.2385637058823544</v>
      </c>
      <c r="AH2" s="187">
        <f t="shared" ref="AH2" si="27">AB2*1.1</f>
        <v>84.761141300000034</v>
      </c>
      <c r="AI2" s="188">
        <f t="shared" ref="AI2" si="28">AH2*1.15</f>
        <v>97.475312495000026</v>
      </c>
      <c r="AJ2" s="188">
        <f t="shared" ref="AJ2" si="29">AH2+80</f>
        <v>164.76114130000002</v>
      </c>
      <c r="AK2" s="189">
        <f t="shared" ref="AK2" si="30">+((AH2+80)/17)</f>
        <v>9.6918318411764712</v>
      </c>
      <c r="AL2" s="190">
        <f t="shared" ref="AL2" si="31">+((AH2+80)/21)</f>
        <v>7.8457686333333339</v>
      </c>
      <c r="AM2" s="191">
        <f t="shared" ref="AM2" si="32">+((AH2+80)/18)</f>
        <v>9.1533967388888904</v>
      </c>
      <c r="AN2" s="220">
        <f t="shared" ref="AN2" si="33">AH2*1.1</f>
        <v>93.237255430000047</v>
      </c>
      <c r="AO2" s="221">
        <f t="shared" ref="AO2" si="34">AN2*1.15</f>
        <v>107.22284374450004</v>
      </c>
      <c r="AP2" s="221">
        <f t="shared" ref="AP2" si="35">AN2+80</f>
        <v>173.23725543000006</v>
      </c>
      <c r="AQ2" s="222">
        <f t="shared" ref="AQ2" si="36">+((AN2+80)/17)</f>
        <v>10.190426790000004</v>
      </c>
      <c r="AR2" s="223">
        <f t="shared" ref="AR2" si="37">+((AN2+80)/21)</f>
        <v>8.2493931157142892</v>
      </c>
      <c r="AS2" s="224">
        <f t="shared" ref="AS2" si="38">+((AN2+80)/18)</f>
        <v>9.6242919683333366</v>
      </c>
      <c r="AT2" s="237">
        <f t="shared" ref="AT2" si="39">(AO2*1.3)+50</f>
        <v>189.38969686785006</v>
      </c>
      <c r="AU2" s="253">
        <f t="shared" ref="AU2" si="40">AN2*1.1</f>
        <v>102.56098097300006</v>
      </c>
      <c r="AV2" s="254">
        <f t="shared" ref="AV2" si="41">AU2*1.15</f>
        <v>117.94512811895005</v>
      </c>
      <c r="AW2" s="254">
        <f t="shared" ref="AW2" si="42">AU2+80</f>
        <v>182.56098097300006</v>
      </c>
      <c r="AX2" s="255">
        <f t="shared" ref="AX2" si="43">+((AU2+80)/17)</f>
        <v>10.738881233705886</v>
      </c>
      <c r="AY2" s="256">
        <f t="shared" ref="AY2" si="44">+((AU2+80)/21)</f>
        <v>8.6933800463333366</v>
      </c>
      <c r="AZ2" s="257">
        <f t="shared" ref="AZ2" si="45">+((AU2+80)/18)</f>
        <v>10.142276720722226</v>
      </c>
      <c r="BA2" s="268">
        <f t="shared" ref="BA2" si="46">(AV2*1.3)+50</f>
        <v>203.32866655463508</v>
      </c>
    </row>
    <row r="3" spans="1:53" x14ac:dyDescent="0.2">
      <c r="A3" s="33">
        <v>4558</v>
      </c>
      <c r="B3" s="33" t="s">
        <v>21</v>
      </c>
      <c r="C3" s="34" t="s">
        <v>20</v>
      </c>
      <c r="D3" s="35">
        <v>104.39</v>
      </c>
      <c r="E3" s="36">
        <f t="shared" ref="E3:E34" si="47">+(D3*1.14)</f>
        <v>119.0046</v>
      </c>
      <c r="F3" s="18">
        <f t="shared" ref="F3:F34" si="48">+(D3+80)</f>
        <v>184.39</v>
      </c>
      <c r="G3" s="37">
        <f t="shared" ref="G3:G34" si="49">+((D3+80)/13)</f>
        <v>14.183846153846153</v>
      </c>
      <c r="H3" s="38">
        <f t="shared" ref="H3:H34" si="50">+((D3+80)/17)</f>
        <v>10.846470588235293</v>
      </c>
      <c r="I3" s="39">
        <f t="shared" ref="I3:I34" si="51">+((D3+80)/16)</f>
        <v>11.524374999999999</v>
      </c>
      <c r="J3" s="40">
        <v>114.82900000000001</v>
      </c>
      <c r="K3" s="23">
        <f t="shared" ref="K3:K34" si="52">+(J3*1.15)</f>
        <v>132.05334999999999</v>
      </c>
      <c r="L3" s="41">
        <f t="shared" ref="L3:L34" si="53">+(J3+80)</f>
        <v>194.82900000000001</v>
      </c>
      <c r="M3" s="42">
        <f t="shared" ref="M3:M34" si="54">+((J3+80)/15)</f>
        <v>12.9886</v>
      </c>
      <c r="N3" s="43">
        <f t="shared" ref="N3:N34" si="55">+((J3+80)/19)</f>
        <v>10.254157894736842</v>
      </c>
      <c r="O3" s="44">
        <f t="shared" ref="O3:O34" si="56">+((J3+80)/18)</f>
        <v>10.823833333333333</v>
      </c>
      <c r="P3" s="45">
        <v>126.31190000000002</v>
      </c>
      <c r="Q3" s="46">
        <f t="shared" ref="Q3:Q34" si="57">+(P3*1.15)</f>
        <v>145.25868500000001</v>
      </c>
      <c r="R3" s="30">
        <f t="shared" ref="R3:R34" si="58">+(P3+80)</f>
        <v>206.31190000000004</v>
      </c>
      <c r="S3" s="31">
        <f t="shared" ref="S3:S34" si="59">+((P3+80)/15)</f>
        <v>13.75412666666667</v>
      </c>
      <c r="T3" s="32">
        <f t="shared" ref="T3:T34" si="60">+((P3+80)/19)</f>
        <v>10.858521052631581</v>
      </c>
      <c r="U3" s="74">
        <f t="shared" ref="U3:U34" si="61">+((P3+80)/17)</f>
        <v>12.13599411764706</v>
      </c>
      <c r="V3" s="105">
        <f t="shared" ref="V3:V34" si="62">P3*1.1</f>
        <v>138.94309000000004</v>
      </c>
      <c r="W3" s="106">
        <f t="shared" ref="W3:W34" si="63">V3*1.15</f>
        <v>159.78455350000004</v>
      </c>
      <c r="X3" s="106">
        <f t="shared" ref="X3:X34" si="64">V3+80</f>
        <v>218.94309000000004</v>
      </c>
      <c r="Y3" s="102">
        <f t="shared" ref="Y3:Y34" si="65">+((V3+80)/15)</f>
        <v>14.596206000000002</v>
      </c>
      <c r="Z3" s="103">
        <f t="shared" ref="Z3:Z34" si="66">+((V3+80)/19)</f>
        <v>11.523320526315791</v>
      </c>
      <c r="AA3" s="104">
        <f t="shared" ref="AA3:AA34" si="67">+((V3+80)/17)</f>
        <v>12.879005294117649</v>
      </c>
      <c r="AB3" s="151">
        <f t="shared" ref="AB3:AB34" si="68">V3*1.1</f>
        <v>152.83739900000006</v>
      </c>
      <c r="AC3" s="152">
        <f t="shared" ref="AC3:AC34" si="69">AB3*1.15</f>
        <v>175.76300885000006</v>
      </c>
      <c r="AD3" s="152">
        <f t="shared" ref="AD3:AD34" si="70">AB3+80</f>
        <v>232.83739900000006</v>
      </c>
      <c r="AE3" s="148">
        <f t="shared" ref="AE3:AE34" si="71">+((AB3+80)/15)</f>
        <v>15.52249326666667</v>
      </c>
      <c r="AF3" s="149">
        <f t="shared" ref="AF3:AF34" si="72">+((AB3+80)/19)</f>
        <v>12.254599947368424</v>
      </c>
      <c r="AG3" s="150">
        <f t="shared" ref="AG3:AG34" si="73">+((AB3+80)/17)</f>
        <v>13.696317588235297</v>
      </c>
      <c r="AH3" s="187">
        <f t="shared" ref="AH3:AH34" si="74">AB3*1.1</f>
        <v>168.12113890000009</v>
      </c>
      <c r="AI3" s="188">
        <f t="shared" ref="AI3:AI34" si="75">AH3*1.15</f>
        <v>193.33930973500009</v>
      </c>
      <c r="AJ3" s="188">
        <f t="shared" ref="AJ3:AJ34" si="76">AH3+80</f>
        <v>248.12113890000009</v>
      </c>
      <c r="AK3" s="189">
        <f t="shared" ref="AK3:AK34" si="77">+((AH3+80)/17)</f>
        <v>14.595361111764712</v>
      </c>
      <c r="AL3" s="190">
        <f t="shared" ref="AL3:AL34" si="78">+((AH3+80)/21)</f>
        <v>11.815292328571433</v>
      </c>
      <c r="AM3" s="191">
        <f t="shared" ref="AM3:AM34" si="79">+((AH3+80)/18)</f>
        <v>13.784507716666672</v>
      </c>
      <c r="AN3" s="220">
        <f t="shared" ref="AN3:AN34" si="80">AH3*1.1</f>
        <v>184.93325279000013</v>
      </c>
      <c r="AO3" s="221">
        <f t="shared" ref="AO3:AO34" si="81">AN3*1.15</f>
        <v>212.67324070850012</v>
      </c>
      <c r="AP3" s="221">
        <f t="shared" ref="AP3:AP34" si="82">AN3+80</f>
        <v>264.9332527900001</v>
      </c>
      <c r="AQ3" s="222">
        <f t="shared" ref="AQ3:AQ34" si="83">+((AN3+80)/17)</f>
        <v>15.584308987647065</v>
      </c>
      <c r="AR3" s="223">
        <f t="shared" ref="AR3:AR34" si="84">+((AN3+80)/21)</f>
        <v>12.615869180476196</v>
      </c>
      <c r="AS3" s="224">
        <f t="shared" ref="AS3:AS34" si="85">+((AN3+80)/18)</f>
        <v>14.718514043888895</v>
      </c>
      <c r="AT3" s="237">
        <f t="shared" ref="AT3:AT34" si="86">(AO3*1.3)+50</f>
        <v>326.47521292105017</v>
      </c>
      <c r="AU3" s="253">
        <f t="shared" ref="AU3:AU34" si="87">AN3*1.1</f>
        <v>203.42657806900016</v>
      </c>
      <c r="AV3" s="254">
        <f t="shared" ref="AV3:AV66" si="88">AU3*1.15</f>
        <v>233.94056477935015</v>
      </c>
      <c r="AW3" s="254">
        <f t="shared" ref="AW3:AW66" si="89">AU3+80</f>
        <v>283.42657806900013</v>
      </c>
      <c r="AX3" s="255">
        <f t="shared" ref="AX3:AX66" si="90">+((AU3+80)/17)</f>
        <v>16.672151651117655</v>
      </c>
      <c r="AY3" s="256">
        <f t="shared" ref="AY3:AY66" si="91">+((AU3+80)/21)</f>
        <v>13.496503717571434</v>
      </c>
      <c r="AZ3" s="257">
        <f t="shared" ref="AZ3:AZ66" si="92">+((AU3+80)/18)</f>
        <v>15.74592100383334</v>
      </c>
      <c r="BA3" s="268">
        <f t="shared" ref="BA3:BA66" si="93">(AV3*1.3)+50</f>
        <v>354.12273421315518</v>
      </c>
    </row>
    <row r="4" spans="1:53" x14ac:dyDescent="0.2">
      <c r="A4" s="33">
        <v>5044</v>
      </c>
      <c r="B4" s="33" t="s">
        <v>22</v>
      </c>
      <c r="C4" s="34" t="s">
        <v>20</v>
      </c>
      <c r="D4" s="35">
        <v>87.72</v>
      </c>
      <c r="E4" s="36">
        <f t="shared" si="47"/>
        <v>100.00079999999998</v>
      </c>
      <c r="F4" s="18">
        <f t="shared" si="48"/>
        <v>167.72</v>
      </c>
      <c r="G4" s="37">
        <f t="shared" si="49"/>
        <v>12.901538461538461</v>
      </c>
      <c r="H4" s="38">
        <f t="shared" si="50"/>
        <v>9.8658823529411759</v>
      </c>
      <c r="I4" s="39">
        <f t="shared" si="51"/>
        <v>10.4825</v>
      </c>
      <c r="J4" s="40">
        <v>96.492000000000004</v>
      </c>
      <c r="K4" s="23">
        <f t="shared" si="52"/>
        <v>110.9658</v>
      </c>
      <c r="L4" s="41">
        <f t="shared" si="53"/>
        <v>176.49200000000002</v>
      </c>
      <c r="M4" s="42">
        <f t="shared" si="54"/>
        <v>11.766133333333334</v>
      </c>
      <c r="N4" s="43">
        <f t="shared" si="55"/>
        <v>9.289052631578949</v>
      </c>
      <c r="O4" s="44">
        <f t="shared" si="56"/>
        <v>9.8051111111111116</v>
      </c>
      <c r="P4" s="45">
        <v>106.14120000000001</v>
      </c>
      <c r="Q4" s="46">
        <f t="shared" si="57"/>
        <v>122.06238</v>
      </c>
      <c r="R4" s="30">
        <f t="shared" si="58"/>
        <v>186.14120000000003</v>
      </c>
      <c r="S4" s="31">
        <f t="shared" si="59"/>
        <v>12.409413333333335</v>
      </c>
      <c r="T4" s="32">
        <f t="shared" si="60"/>
        <v>9.7969052631578961</v>
      </c>
      <c r="U4" s="74">
        <f t="shared" si="61"/>
        <v>10.949482352941178</v>
      </c>
      <c r="V4" s="105">
        <f t="shared" si="62"/>
        <v>116.75532000000003</v>
      </c>
      <c r="W4" s="106">
        <f t="shared" si="63"/>
        <v>134.26861800000003</v>
      </c>
      <c r="X4" s="106">
        <f t="shared" si="64"/>
        <v>196.75532000000004</v>
      </c>
      <c r="Y4" s="102">
        <f t="shared" si="65"/>
        <v>13.117021333333335</v>
      </c>
      <c r="Z4" s="103">
        <f t="shared" si="66"/>
        <v>10.355543157894738</v>
      </c>
      <c r="AA4" s="104">
        <f t="shared" si="67"/>
        <v>11.573842352941179</v>
      </c>
      <c r="AB4" s="151">
        <f t="shared" si="68"/>
        <v>128.43085200000004</v>
      </c>
      <c r="AC4" s="152">
        <f t="shared" si="69"/>
        <v>147.69547980000004</v>
      </c>
      <c r="AD4" s="152">
        <f t="shared" si="70"/>
        <v>208.43085200000004</v>
      </c>
      <c r="AE4" s="148">
        <f t="shared" si="71"/>
        <v>13.895390133333336</v>
      </c>
      <c r="AF4" s="149">
        <f t="shared" si="72"/>
        <v>10.970044842105265</v>
      </c>
      <c r="AG4" s="150">
        <f t="shared" si="73"/>
        <v>12.260638352941179</v>
      </c>
      <c r="AH4" s="187">
        <f t="shared" si="74"/>
        <v>141.27393720000006</v>
      </c>
      <c r="AI4" s="188">
        <f t="shared" si="75"/>
        <v>162.46502778000007</v>
      </c>
      <c r="AJ4" s="188">
        <f t="shared" si="76"/>
        <v>221.27393720000006</v>
      </c>
      <c r="AK4" s="189">
        <f t="shared" si="77"/>
        <v>13.016113952941181</v>
      </c>
      <c r="AL4" s="190">
        <f t="shared" si="78"/>
        <v>10.536854152380956</v>
      </c>
      <c r="AM4" s="191">
        <f t="shared" si="79"/>
        <v>12.292996511111115</v>
      </c>
      <c r="AN4" s="220">
        <f t="shared" si="80"/>
        <v>155.40133092000008</v>
      </c>
      <c r="AO4" s="221">
        <f t="shared" si="81"/>
        <v>178.71153055800008</v>
      </c>
      <c r="AP4" s="221">
        <f t="shared" si="82"/>
        <v>235.40133092000008</v>
      </c>
      <c r="AQ4" s="222">
        <f t="shared" si="83"/>
        <v>13.847137112941182</v>
      </c>
      <c r="AR4" s="223">
        <f t="shared" si="84"/>
        <v>11.209587186666671</v>
      </c>
      <c r="AS4" s="224">
        <f t="shared" si="85"/>
        <v>13.077851717777783</v>
      </c>
      <c r="AT4" s="237">
        <f t="shared" si="86"/>
        <v>282.32498972540009</v>
      </c>
      <c r="AU4" s="253">
        <f t="shared" si="87"/>
        <v>170.9414640120001</v>
      </c>
      <c r="AV4" s="254">
        <f t="shared" si="88"/>
        <v>196.5826836138001</v>
      </c>
      <c r="AW4" s="254">
        <f t="shared" si="89"/>
        <v>250.9414640120001</v>
      </c>
      <c r="AX4" s="255">
        <f t="shared" si="90"/>
        <v>14.761262588941182</v>
      </c>
      <c r="AY4" s="256">
        <f t="shared" si="91"/>
        <v>11.949593524380957</v>
      </c>
      <c r="AZ4" s="257">
        <f t="shared" si="92"/>
        <v>13.941192445111117</v>
      </c>
      <c r="BA4" s="268">
        <f t="shared" si="93"/>
        <v>305.55748869794013</v>
      </c>
    </row>
    <row r="5" spans="1:53" x14ac:dyDescent="0.2">
      <c r="A5" s="33">
        <v>5094</v>
      </c>
      <c r="B5" s="33" t="s">
        <v>23</v>
      </c>
      <c r="C5" s="34" t="s">
        <v>20</v>
      </c>
      <c r="D5" s="35">
        <v>87.72</v>
      </c>
      <c r="E5" s="36">
        <f t="shared" si="47"/>
        <v>100.00079999999998</v>
      </c>
      <c r="F5" s="18">
        <f t="shared" si="48"/>
        <v>167.72</v>
      </c>
      <c r="G5" s="37">
        <f t="shared" si="49"/>
        <v>12.901538461538461</v>
      </c>
      <c r="H5" s="38">
        <f t="shared" si="50"/>
        <v>9.8658823529411759</v>
      </c>
      <c r="I5" s="39">
        <f t="shared" si="51"/>
        <v>10.4825</v>
      </c>
      <c r="J5" s="40">
        <v>96.492000000000004</v>
      </c>
      <c r="K5" s="23">
        <f t="shared" si="52"/>
        <v>110.9658</v>
      </c>
      <c r="L5" s="41">
        <f t="shared" si="53"/>
        <v>176.49200000000002</v>
      </c>
      <c r="M5" s="42">
        <f t="shared" si="54"/>
        <v>11.766133333333334</v>
      </c>
      <c r="N5" s="43">
        <f t="shared" si="55"/>
        <v>9.289052631578949</v>
      </c>
      <c r="O5" s="44">
        <f t="shared" si="56"/>
        <v>9.8051111111111116</v>
      </c>
      <c r="P5" s="45">
        <v>106.14120000000001</v>
      </c>
      <c r="Q5" s="46">
        <f t="shared" si="57"/>
        <v>122.06238</v>
      </c>
      <c r="R5" s="30">
        <f t="shared" si="58"/>
        <v>186.14120000000003</v>
      </c>
      <c r="S5" s="31">
        <f t="shared" si="59"/>
        <v>12.409413333333335</v>
      </c>
      <c r="T5" s="32">
        <f t="shared" si="60"/>
        <v>9.7969052631578961</v>
      </c>
      <c r="U5" s="74">
        <f t="shared" si="61"/>
        <v>10.949482352941178</v>
      </c>
      <c r="V5" s="105">
        <f t="shared" si="62"/>
        <v>116.75532000000003</v>
      </c>
      <c r="W5" s="106">
        <f t="shared" si="63"/>
        <v>134.26861800000003</v>
      </c>
      <c r="X5" s="106">
        <f t="shared" si="64"/>
        <v>196.75532000000004</v>
      </c>
      <c r="Y5" s="102">
        <f t="shared" si="65"/>
        <v>13.117021333333335</v>
      </c>
      <c r="Z5" s="103">
        <f t="shared" si="66"/>
        <v>10.355543157894738</v>
      </c>
      <c r="AA5" s="104">
        <f t="shared" si="67"/>
        <v>11.573842352941179</v>
      </c>
      <c r="AB5" s="151">
        <f t="shared" si="68"/>
        <v>128.43085200000004</v>
      </c>
      <c r="AC5" s="152">
        <f t="shared" si="69"/>
        <v>147.69547980000004</v>
      </c>
      <c r="AD5" s="152">
        <f t="shared" si="70"/>
        <v>208.43085200000004</v>
      </c>
      <c r="AE5" s="148">
        <f t="shared" si="71"/>
        <v>13.895390133333336</v>
      </c>
      <c r="AF5" s="149">
        <f t="shared" si="72"/>
        <v>10.970044842105265</v>
      </c>
      <c r="AG5" s="150">
        <f t="shared" si="73"/>
        <v>12.260638352941179</v>
      </c>
      <c r="AH5" s="187">
        <f t="shared" si="74"/>
        <v>141.27393720000006</v>
      </c>
      <c r="AI5" s="188">
        <f t="shared" si="75"/>
        <v>162.46502778000007</v>
      </c>
      <c r="AJ5" s="188">
        <f t="shared" si="76"/>
        <v>221.27393720000006</v>
      </c>
      <c r="AK5" s="189">
        <f t="shared" si="77"/>
        <v>13.016113952941181</v>
      </c>
      <c r="AL5" s="190">
        <f t="shared" si="78"/>
        <v>10.536854152380956</v>
      </c>
      <c r="AM5" s="191">
        <f t="shared" si="79"/>
        <v>12.292996511111115</v>
      </c>
      <c r="AN5" s="220">
        <f t="shared" si="80"/>
        <v>155.40133092000008</v>
      </c>
      <c r="AO5" s="221">
        <f t="shared" si="81"/>
        <v>178.71153055800008</v>
      </c>
      <c r="AP5" s="221">
        <f t="shared" si="82"/>
        <v>235.40133092000008</v>
      </c>
      <c r="AQ5" s="222">
        <f t="shared" si="83"/>
        <v>13.847137112941182</v>
      </c>
      <c r="AR5" s="223">
        <f t="shared" si="84"/>
        <v>11.209587186666671</v>
      </c>
      <c r="AS5" s="224">
        <f t="shared" si="85"/>
        <v>13.077851717777783</v>
      </c>
      <c r="AT5" s="237">
        <f t="shared" si="86"/>
        <v>282.32498972540009</v>
      </c>
      <c r="AU5" s="253">
        <f t="shared" si="87"/>
        <v>170.9414640120001</v>
      </c>
      <c r="AV5" s="254">
        <f t="shared" si="88"/>
        <v>196.5826836138001</v>
      </c>
      <c r="AW5" s="254">
        <f t="shared" si="89"/>
        <v>250.9414640120001</v>
      </c>
      <c r="AX5" s="255">
        <f t="shared" si="90"/>
        <v>14.761262588941182</v>
      </c>
      <c r="AY5" s="256">
        <f t="shared" si="91"/>
        <v>11.949593524380957</v>
      </c>
      <c r="AZ5" s="257">
        <f t="shared" si="92"/>
        <v>13.941192445111117</v>
      </c>
      <c r="BA5" s="268">
        <f t="shared" si="93"/>
        <v>305.55748869794013</v>
      </c>
    </row>
    <row r="6" spans="1:53" x14ac:dyDescent="0.2">
      <c r="A6" s="33">
        <v>5144</v>
      </c>
      <c r="B6" s="33" t="s">
        <v>24</v>
      </c>
      <c r="C6" s="34" t="s">
        <v>20</v>
      </c>
      <c r="D6" s="35">
        <v>131.58000000000001</v>
      </c>
      <c r="E6" s="36">
        <f t="shared" si="47"/>
        <v>150.00120000000001</v>
      </c>
      <c r="F6" s="18">
        <f t="shared" si="48"/>
        <v>211.58</v>
      </c>
      <c r="G6" s="37">
        <f t="shared" si="49"/>
        <v>16.275384615384617</v>
      </c>
      <c r="H6" s="38">
        <f t="shared" si="50"/>
        <v>12.445882352941178</v>
      </c>
      <c r="I6" s="39">
        <f t="shared" si="51"/>
        <v>13.223750000000001</v>
      </c>
      <c r="J6" s="40">
        <v>144.73800000000003</v>
      </c>
      <c r="K6" s="23">
        <f t="shared" si="52"/>
        <v>166.44870000000003</v>
      </c>
      <c r="L6" s="41">
        <f t="shared" si="53"/>
        <v>224.73800000000003</v>
      </c>
      <c r="M6" s="42">
        <f t="shared" si="54"/>
        <v>14.982533333333334</v>
      </c>
      <c r="N6" s="43">
        <f t="shared" si="55"/>
        <v>11.828315789473686</v>
      </c>
      <c r="O6" s="44">
        <f t="shared" si="56"/>
        <v>12.485444444444447</v>
      </c>
      <c r="P6" s="45">
        <v>159.21180000000004</v>
      </c>
      <c r="Q6" s="46">
        <f t="shared" si="57"/>
        <v>183.09357000000003</v>
      </c>
      <c r="R6" s="30">
        <f t="shared" si="58"/>
        <v>239.21180000000004</v>
      </c>
      <c r="S6" s="31">
        <f t="shared" si="59"/>
        <v>15.947453333333335</v>
      </c>
      <c r="T6" s="32">
        <f t="shared" si="60"/>
        <v>12.590094736842108</v>
      </c>
      <c r="U6" s="74">
        <f t="shared" si="61"/>
        <v>14.071282352941179</v>
      </c>
      <c r="V6" s="105">
        <f t="shared" si="62"/>
        <v>175.13298000000006</v>
      </c>
      <c r="W6" s="106">
        <f t="shared" si="63"/>
        <v>201.40292700000006</v>
      </c>
      <c r="X6" s="106">
        <f t="shared" si="64"/>
        <v>255.13298000000006</v>
      </c>
      <c r="Y6" s="102">
        <f t="shared" si="65"/>
        <v>17.008865333333336</v>
      </c>
      <c r="Z6" s="103">
        <f t="shared" si="66"/>
        <v>13.428051578947372</v>
      </c>
      <c r="AA6" s="104">
        <f t="shared" si="67"/>
        <v>15.007822352941179</v>
      </c>
      <c r="AB6" s="151">
        <f t="shared" si="68"/>
        <v>192.64627800000008</v>
      </c>
      <c r="AC6" s="152">
        <f t="shared" si="69"/>
        <v>221.54321970000007</v>
      </c>
      <c r="AD6" s="152">
        <f t="shared" si="70"/>
        <v>272.64627800000005</v>
      </c>
      <c r="AE6" s="148">
        <f t="shared" si="71"/>
        <v>18.176418533333337</v>
      </c>
      <c r="AF6" s="149">
        <f t="shared" si="72"/>
        <v>14.349804105263161</v>
      </c>
      <c r="AG6" s="150">
        <f t="shared" si="73"/>
        <v>16.038016352941181</v>
      </c>
      <c r="AH6" s="187">
        <f t="shared" si="74"/>
        <v>211.91090580000011</v>
      </c>
      <c r="AI6" s="188">
        <f t="shared" si="75"/>
        <v>243.69754167000011</v>
      </c>
      <c r="AJ6" s="188">
        <f t="shared" si="76"/>
        <v>291.91090580000014</v>
      </c>
      <c r="AK6" s="189">
        <f t="shared" si="77"/>
        <v>17.171229752941183</v>
      </c>
      <c r="AL6" s="190">
        <f t="shared" si="78"/>
        <v>13.900519323809529</v>
      </c>
      <c r="AM6" s="191">
        <f t="shared" si="79"/>
        <v>16.217272544444452</v>
      </c>
      <c r="AN6" s="220">
        <f t="shared" si="80"/>
        <v>233.10199638000014</v>
      </c>
      <c r="AO6" s="221">
        <f t="shared" si="81"/>
        <v>268.06729583700013</v>
      </c>
      <c r="AP6" s="221">
        <f t="shared" si="82"/>
        <v>313.10199638000017</v>
      </c>
      <c r="AQ6" s="222">
        <f t="shared" si="83"/>
        <v>18.417764492941188</v>
      </c>
      <c r="AR6" s="223">
        <f t="shared" si="84"/>
        <v>14.909618875238104</v>
      </c>
      <c r="AS6" s="224">
        <f t="shared" si="85"/>
        <v>17.394555354444453</v>
      </c>
      <c r="AT6" s="237">
        <f t="shared" si="86"/>
        <v>398.48748458810019</v>
      </c>
      <c r="AU6" s="253">
        <f t="shared" si="87"/>
        <v>256.4121960180002</v>
      </c>
      <c r="AV6" s="254">
        <f t="shared" si="88"/>
        <v>294.87402542070021</v>
      </c>
      <c r="AW6" s="254">
        <f t="shared" si="89"/>
        <v>336.4121960180002</v>
      </c>
      <c r="AX6" s="255">
        <f t="shared" si="90"/>
        <v>19.788952706941188</v>
      </c>
      <c r="AY6" s="256">
        <f t="shared" si="91"/>
        <v>16.019628381809532</v>
      </c>
      <c r="AZ6" s="257">
        <f t="shared" si="92"/>
        <v>18.689566445444456</v>
      </c>
      <c r="BA6" s="268">
        <f t="shared" si="93"/>
        <v>433.33623304691031</v>
      </c>
    </row>
    <row r="7" spans="1:53" x14ac:dyDescent="0.2">
      <c r="A7" s="33">
        <v>5145</v>
      </c>
      <c r="B7" s="33" t="s">
        <v>25</v>
      </c>
      <c r="C7" s="34" t="s">
        <v>20</v>
      </c>
      <c r="D7" s="35">
        <v>70.180000000000007</v>
      </c>
      <c r="E7" s="36">
        <f t="shared" si="47"/>
        <v>80.005200000000002</v>
      </c>
      <c r="F7" s="18">
        <f t="shared" si="48"/>
        <v>150.18</v>
      </c>
      <c r="G7" s="37">
        <f t="shared" si="49"/>
        <v>11.552307692307693</v>
      </c>
      <c r="H7" s="38">
        <f t="shared" si="50"/>
        <v>8.8341176470588234</v>
      </c>
      <c r="I7" s="39">
        <f t="shared" si="51"/>
        <v>9.3862500000000004</v>
      </c>
      <c r="J7" s="40">
        <v>77.198000000000008</v>
      </c>
      <c r="K7" s="23">
        <f t="shared" si="52"/>
        <v>88.777699999999996</v>
      </c>
      <c r="L7" s="41">
        <f t="shared" si="53"/>
        <v>157.19800000000001</v>
      </c>
      <c r="M7" s="42">
        <f t="shared" si="54"/>
        <v>10.479866666666668</v>
      </c>
      <c r="N7" s="43">
        <f t="shared" si="55"/>
        <v>8.2735789473684207</v>
      </c>
      <c r="O7" s="44">
        <f t="shared" si="56"/>
        <v>8.7332222222222224</v>
      </c>
      <c r="P7" s="45">
        <v>84.917800000000014</v>
      </c>
      <c r="Q7" s="46">
        <f t="shared" si="57"/>
        <v>97.655470000000008</v>
      </c>
      <c r="R7" s="30">
        <f t="shared" si="58"/>
        <v>164.9178</v>
      </c>
      <c r="S7" s="31">
        <f t="shared" si="59"/>
        <v>10.99452</v>
      </c>
      <c r="T7" s="32">
        <f t="shared" si="60"/>
        <v>8.6798842105263159</v>
      </c>
      <c r="U7" s="74">
        <f t="shared" si="61"/>
        <v>9.70104705882353</v>
      </c>
      <c r="V7" s="105">
        <f t="shared" si="62"/>
        <v>93.40958000000002</v>
      </c>
      <c r="W7" s="106">
        <f t="shared" si="63"/>
        <v>107.42101700000002</v>
      </c>
      <c r="X7" s="106">
        <f t="shared" si="64"/>
        <v>173.40958000000001</v>
      </c>
      <c r="Y7" s="102">
        <f t="shared" si="65"/>
        <v>11.560638666666668</v>
      </c>
      <c r="Z7" s="103">
        <f t="shared" si="66"/>
        <v>9.1268200000000004</v>
      </c>
      <c r="AA7" s="104">
        <f t="shared" si="67"/>
        <v>10.200563529411765</v>
      </c>
      <c r="AB7" s="151">
        <f t="shared" si="68"/>
        <v>102.75053800000003</v>
      </c>
      <c r="AC7" s="152">
        <f t="shared" si="69"/>
        <v>118.16311870000003</v>
      </c>
      <c r="AD7" s="152">
        <f t="shared" si="70"/>
        <v>182.75053800000003</v>
      </c>
      <c r="AE7" s="148">
        <f t="shared" si="71"/>
        <v>12.183369200000003</v>
      </c>
      <c r="AF7" s="149">
        <f t="shared" si="72"/>
        <v>9.6184493684210537</v>
      </c>
      <c r="AG7" s="150">
        <f t="shared" si="73"/>
        <v>10.750031647058826</v>
      </c>
      <c r="AH7" s="187">
        <f t="shared" si="74"/>
        <v>113.02559180000004</v>
      </c>
      <c r="AI7" s="188">
        <f t="shared" si="75"/>
        <v>129.97943057000003</v>
      </c>
      <c r="AJ7" s="188">
        <f t="shared" si="76"/>
        <v>193.02559180000003</v>
      </c>
      <c r="AK7" s="189">
        <f t="shared" si="77"/>
        <v>11.35444657647059</v>
      </c>
      <c r="AL7" s="190">
        <f t="shared" si="78"/>
        <v>9.1916948476190488</v>
      </c>
      <c r="AM7" s="191">
        <f t="shared" si="79"/>
        <v>10.72364398888889</v>
      </c>
      <c r="AN7" s="220">
        <f t="shared" si="80"/>
        <v>124.32815098000006</v>
      </c>
      <c r="AO7" s="221">
        <f t="shared" si="81"/>
        <v>142.97737362700005</v>
      </c>
      <c r="AP7" s="221">
        <f t="shared" si="82"/>
        <v>204.32815098000006</v>
      </c>
      <c r="AQ7" s="222">
        <f t="shared" si="83"/>
        <v>12.019302998823534</v>
      </c>
      <c r="AR7" s="223">
        <f t="shared" si="84"/>
        <v>9.7299119514285746</v>
      </c>
      <c r="AS7" s="224">
        <f t="shared" si="85"/>
        <v>11.351563943333337</v>
      </c>
      <c r="AT7" s="237">
        <f t="shared" si="86"/>
        <v>235.87058571510008</v>
      </c>
      <c r="AU7" s="253">
        <f t="shared" si="87"/>
        <v>136.76096607800008</v>
      </c>
      <c r="AV7" s="254">
        <f t="shared" si="88"/>
        <v>157.27511098970007</v>
      </c>
      <c r="AW7" s="254">
        <f t="shared" si="89"/>
        <v>216.76096607800008</v>
      </c>
      <c r="AX7" s="255">
        <f t="shared" si="90"/>
        <v>12.750645063411769</v>
      </c>
      <c r="AY7" s="256">
        <f t="shared" si="91"/>
        <v>10.321950765619052</v>
      </c>
      <c r="AZ7" s="257">
        <f t="shared" si="92"/>
        <v>12.042275893222227</v>
      </c>
      <c r="BA7" s="268">
        <f t="shared" si="93"/>
        <v>254.4576442866101</v>
      </c>
    </row>
    <row r="8" spans="1:53" x14ac:dyDescent="0.2">
      <c r="A8" s="33">
        <v>5242</v>
      </c>
      <c r="B8" s="33" t="s">
        <v>26</v>
      </c>
      <c r="C8" s="34" t="s">
        <v>20</v>
      </c>
      <c r="D8" s="35">
        <v>39.47</v>
      </c>
      <c r="E8" s="36">
        <f t="shared" si="47"/>
        <v>44.995799999999996</v>
      </c>
      <c r="F8" s="18">
        <f t="shared" si="48"/>
        <v>119.47</v>
      </c>
      <c r="G8" s="37">
        <f t="shared" si="49"/>
        <v>9.19</v>
      </c>
      <c r="H8" s="38">
        <f t="shared" si="50"/>
        <v>7.0276470588235291</v>
      </c>
      <c r="I8" s="39">
        <f t="shared" si="51"/>
        <v>7.4668749999999999</v>
      </c>
      <c r="J8" s="40">
        <v>43.417000000000002</v>
      </c>
      <c r="K8" s="23">
        <f t="shared" si="52"/>
        <v>49.929549999999999</v>
      </c>
      <c r="L8" s="41">
        <f t="shared" si="53"/>
        <v>123.417</v>
      </c>
      <c r="M8" s="42">
        <f t="shared" si="54"/>
        <v>8.2278000000000002</v>
      </c>
      <c r="N8" s="43">
        <f t="shared" si="55"/>
        <v>6.4956315789473686</v>
      </c>
      <c r="O8" s="44">
        <f t="shared" si="56"/>
        <v>6.8565000000000005</v>
      </c>
      <c r="P8" s="45">
        <v>47.758700000000005</v>
      </c>
      <c r="Q8" s="46">
        <f t="shared" si="57"/>
        <v>54.922505000000001</v>
      </c>
      <c r="R8" s="30">
        <f t="shared" si="58"/>
        <v>127.7587</v>
      </c>
      <c r="S8" s="31">
        <f t="shared" si="59"/>
        <v>8.5172466666666669</v>
      </c>
      <c r="T8" s="32">
        <f t="shared" si="60"/>
        <v>6.7241421052631578</v>
      </c>
      <c r="U8" s="74">
        <f t="shared" si="61"/>
        <v>7.5152176470588241</v>
      </c>
      <c r="V8" s="105">
        <f t="shared" si="62"/>
        <v>52.534570000000009</v>
      </c>
      <c r="W8" s="106">
        <f t="shared" si="63"/>
        <v>60.414755500000005</v>
      </c>
      <c r="X8" s="106">
        <f t="shared" si="64"/>
        <v>132.53457</v>
      </c>
      <c r="Y8" s="102">
        <f t="shared" si="65"/>
        <v>8.8356379999999994</v>
      </c>
      <c r="Z8" s="103">
        <f t="shared" si="66"/>
        <v>6.9755036842105262</v>
      </c>
      <c r="AA8" s="104">
        <f t="shared" si="67"/>
        <v>7.7961511764705884</v>
      </c>
      <c r="AB8" s="151">
        <f t="shared" si="68"/>
        <v>57.788027000000014</v>
      </c>
      <c r="AC8" s="152">
        <f t="shared" si="69"/>
        <v>66.456231050000014</v>
      </c>
      <c r="AD8" s="152">
        <f t="shared" si="70"/>
        <v>137.788027</v>
      </c>
      <c r="AE8" s="148">
        <f t="shared" si="71"/>
        <v>9.1858684666666672</v>
      </c>
      <c r="AF8" s="149">
        <f t="shared" si="72"/>
        <v>7.2520014210526318</v>
      </c>
      <c r="AG8" s="150">
        <f t="shared" si="73"/>
        <v>8.1051780588235296</v>
      </c>
      <c r="AH8" s="187">
        <f t="shared" si="74"/>
        <v>63.566829700000021</v>
      </c>
      <c r="AI8" s="188">
        <f t="shared" si="75"/>
        <v>73.101854155000012</v>
      </c>
      <c r="AJ8" s="188">
        <f t="shared" si="76"/>
        <v>143.56682970000003</v>
      </c>
      <c r="AK8" s="189">
        <f t="shared" si="77"/>
        <v>8.4451076294117655</v>
      </c>
      <c r="AL8" s="190">
        <f t="shared" si="78"/>
        <v>6.8365157000000014</v>
      </c>
      <c r="AM8" s="191">
        <f t="shared" si="79"/>
        <v>7.9759349833333353</v>
      </c>
      <c r="AN8" s="220">
        <f t="shared" si="80"/>
        <v>69.923512670000022</v>
      </c>
      <c r="AO8" s="221">
        <f t="shared" si="81"/>
        <v>80.412039570500013</v>
      </c>
      <c r="AP8" s="221">
        <f t="shared" si="82"/>
        <v>149.92351267000004</v>
      </c>
      <c r="AQ8" s="222">
        <f t="shared" si="83"/>
        <v>8.8190301570588261</v>
      </c>
      <c r="AR8" s="223">
        <f t="shared" si="84"/>
        <v>7.1392148890476204</v>
      </c>
      <c r="AS8" s="224">
        <f t="shared" si="85"/>
        <v>8.3290840372222235</v>
      </c>
      <c r="AT8" s="237">
        <f t="shared" si="86"/>
        <v>154.53565144165003</v>
      </c>
      <c r="AU8" s="253">
        <f t="shared" si="87"/>
        <v>76.915863937000026</v>
      </c>
      <c r="AV8" s="254">
        <f t="shared" si="88"/>
        <v>88.453243527550029</v>
      </c>
      <c r="AW8" s="254">
        <f t="shared" si="89"/>
        <v>156.91586393700004</v>
      </c>
      <c r="AX8" s="255">
        <f t="shared" si="90"/>
        <v>9.2303449374705906</v>
      </c>
      <c r="AY8" s="256">
        <f t="shared" si="91"/>
        <v>7.4721839970000019</v>
      </c>
      <c r="AZ8" s="257">
        <f t="shared" si="92"/>
        <v>8.7175479965000022</v>
      </c>
      <c r="BA8" s="268">
        <f t="shared" si="93"/>
        <v>164.98921658581503</v>
      </c>
    </row>
    <row r="9" spans="1:53" x14ac:dyDescent="0.2">
      <c r="A9" s="33">
        <v>5354</v>
      </c>
      <c r="B9" s="33" t="s">
        <v>27</v>
      </c>
      <c r="C9" s="34" t="s">
        <v>20</v>
      </c>
      <c r="D9" s="35">
        <v>61.4</v>
      </c>
      <c r="E9" s="36">
        <f t="shared" si="47"/>
        <v>69.995999999999995</v>
      </c>
      <c r="F9" s="18">
        <f t="shared" si="48"/>
        <v>141.4</v>
      </c>
      <c r="G9" s="37">
        <f t="shared" si="49"/>
        <v>10.876923076923077</v>
      </c>
      <c r="H9" s="38">
        <f t="shared" si="50"/>
        <v>8.3176470588235301</v>
      </c>
      <c r="I9" s="39">
        <f t="shared" si="51"/>
        <v>8.8375000000000004</v>
      </c>
      <c r="J9" s="40">
        <v>67.540000000000006</v>
      </c>
      <c r="K9" s="23">
        <f t="shared" si="52"/>
        <v>77.671000000000006</v>
      </c>
      <c r="L9" s="41">
        <f t="shared" si="53"/>
        <v>147.54000000000002</v>
      </c>
      <c r="M9" s="42">
        <f t="shared" si="54"/>
        <v>9.8360000000000021</v>
      </c>
      <c r="N9" s="43">
        <f t="shared" si="55"/>
        <v>7.7652631578947382</v>
      </c>
      <c r="O9" s="44">
        <f t="shared" si="56"/>
        <v>8.1966666666666672</v>
      </c>
      <c r="P9" s="45">
        <v>74.294000000000011</v>
      </c>
      <c r="Q9" s="46">
        <f t="shared" si="57"/>
        <v>85.438100000000006</v>
      </c>
      <c r="R9" s="30">
        <f t="shared" si="58"/>
        <v>154.29400000000001</v>
      </c>
      <c r="S9" s="31">
        <f t="shared" si="59"/>
        <v>10.286266666666668</v>
      </c>
      <c r="T9" s="32">
        <f t="shared" si="60"/>
        <v>8.1207368421052646</v>
      </c>
      <c r="U9" s="74">
        <f t="shared" si="61"/>
        <v>9.0761176470588243</v>
      </c>
      <c r="V9" s="105">
        <f t="shared" si="62"/>
        <v>81.723400000000012</v>
      </c>
      <c r="W9" s="106">
        <f t="shared" si="63"/>
        <v>93.981910000000013</v>
      </c>
      <c r="X9" s="106">
        <f t="shared" si="64"/>
        <v>161.72340000000003</v>
      </c>
      <c r="Y9" s="102">
        <f t="shared" si="65"/>
        <v>10.781560000000002</v>
      </c>
      <c r="Z9" s="103">
        <f t="shared" si="66"/>
        <v>8.511757894736844</v>
      </c>
      <c r="AA9" s="104">
        <f t="shared" si="67"/>
        <v>9.5131411764705902</v>
      </c>
      <c r="AB9" s="151">
        <f t="shared" si="68"/>
        <v>89.895740000000018</v>
      </c>
      <c r="AC9" s="152">
        <f t="shared" si="69"/>
        <v>103.38010100000001</v>
      </c>
      <c r="AD9" s="152">
        <f t="shared" si="70"/>
        <v>169.89574000000002</v>
      </c>
      <c r="AE9" s="148">
        <f t="shared" si="71"/>
        <v>11.326382666666667</v>
      </c>
      <c r="AF9" s="149">
        <f t="shared" si="72"/>
        <v>8.9418810526315795</v>
      </c>
      <c r="AG9" s="150">
        <f t="shared" si="73"/>
        <v>9.9938670588235308</v>
      </c>
      <c r="AH9" s="187">
        <f t="shared" si="74"/>
        <v>98.885314000000022</v>
      </c>
      <c r="AI9" s="188">
        <f t="shared" si="75"/>
        <v>113.71811110000002</v>
      </c>
      <c r="AJ9" s="188">
        <f t="shared" si="76"/>
        <v>178.88531400000002</v>
      </c>
      <c r="AK9" s="189">
        <f t="shared" si="77"/>
        <v>10.522665529411766</v>
      </c>
      <c r="AL9" s="190">
        <f t="shared" si="78"/>
        <v>8.5183482857142874</v>
      </c>
      <c r="AM9" s="191">
        <f t="shared" si="79"/>
        <v>9.938073000000001</v>
      </c>
      <c r="AN9" s="220">
        <f t="shared" si="80"/>
        <v>108.77384540000003</v>
      </c>
      <c r="AO9" s="221">
        <f t="shared" si="81"/>
        <v>125.08992221000003</v>
      </c>
      <c r="AP9" s="221">
        <f t="shared" si="82"/>
        <v>188.77384540000003</v>
      </c>
      <c r="AQ9" s="222">
        <f t="shared" si="83"/>
        <v>11.104343847058825</v>
      </c>
      <c r="AR9" s="223">
        <f t="shared" si="84"/>
        <v>8.9892307333333346</v>
      </c>
      <c r="AS9" s="224">
        <f t="shared" si="85"/>
        <v>10.487435855555557</v>
      </c>
      <c r="AT9" s="237">
        <f t="shared" si="86"/>
        <v>212.61689887300003</v>
      </c>
      <c r="AU9" s="253">
        <f t="shared" si="87"/>
        <v>119.65122994000004</v>
      </c>
      <c r="AV9" s="254">
        <f t="shared" si="88"/>
        <v>137.59891443100003</v>
      </c>
      <c r="AW9" s="254">
        <f t="shared" si="89"/>
        <v>199.65122994000004</v>
      </c>
      <c r="AX9" s="255">
        <f t="shared" si="90"/>
        <v>11.74418999647059</v>
      </c>
      <c r="AY9" s="256">
        <f t="shared" si="91"/>
        <v>9.5072014257142872</v>
      </c>
      <c r="AZ9" s="257">
        <f t="shared" si="92"/>
        <v>11.091734996666668</v>
      </c>
      <c r="BA9" s="268">
        <f t="shared" si="93"/>
        <v>228.87858876030003</v>
      </c>
    </row>
    <row r="10" spans="1:53" x14ac:dyDescent="0.2">
      <c r="A10" s="33">
        <v>5355</v>
      </c>
      <c r="B10" s="33" t="s">
        <v>28</v>
      </c>
      <c r="C10" s="34" t="s">
        <v>20</v>
      </c>
      <c r="D10" s="35">
        <v>93.86</v>
      </c>
      <c r="E10" s="36">
        <f t="shared" si="47"/>
        <v>107.00039999999998</v>
      </c>
      <c r="F10" s="18">
        <f t="shared" si="48"/>
        <v>173.86</v>
      </c>
      <c r="G10" s="37">
        <f t="shared" si="49"/>
        <v>13.373846153846156</v>
      </c>
      <c r="H10" s="38">
        <f t="shared" si="50"/>
        <v>10.227058823529413</v>
      </c>
      <c r="I10" s="39">
        <f t="shared" si="51"/>
        <v>10.866250000000001</v>
      </c>
      <c r="J10" s="40">
        <v>103.24600000000001</v>
      </c>
      <c r="K10" s="23">
        <f t="shared" si="52"/>
        <v>118.7329</v>
      </c>
      <c r="L10" s="41">
        <f t="shared" si="53"/>
        <v>183.24600000000001</v>
      </c>
      <c r="M10" s="42">
        <f t="shared" si="54"/>
        <v>12.2164</v>
      </c>
      <c r="N10" s="43">
        <f t="shared" si="55"/>
        <v>9.6445263157894736</v>
      </c>
      <c r="O10" s="44">
        <f t="shared" si="56"/>
        <v>10.180333333333333</v>
      </c>
      <c r="P10" s="45">
        <v>113.57060000000001</v>
      </c>
      <c r="Q10" s="46">
        <f t="shared" si="57"/>
        <v>130.60619</v>
      </c>
      <c r="R10" s="30">
        <f t="shared" si="58"/>
        <v>193.57060000000001</v>
      </c>
      <c r="S10" s="31">
        <f t="shared" si="59"/>
        <v>12.904706666666668</v>
      </c>
      <c r="T10" s="32">
        <f t="shared" si="60"/>
        <v>10.187926315789474</v>
      </c>
      <c r="U10" s="74">
        <f t="shared" si="61"/>
        <v>11.386505882352942</v>
      </c>
      <c r="V10" s="105">
        <f t="shared" si="62"/>
        <v>124.92766000000003</v>
      </c>
      <c r="W10" s="106">
        <f t="shared" si="63"/>
        <v>143.66680900000003</v>
      </c>
      <c r="X10" s="106">
        <f t="shared" si="64"/>
        <v>204.92766000000003</v>
      </c>
      <c r="Y10" s="102">
        <f t="shared" si="65"/>
        <v>13.661844000000002</v>
      </c>
      <c r="Z10" s="103">
        <f t="shared" si="66"/>
        <v>10.785666315789475</v>
      </c>
      <c r="AA10" s="104">
        <f t="shared" si="67"/>
        <v>12.05456823529412</v>
      </c>
      <c r="AB10" s="151">
        <f t="shared" si="68"/>
        <v>137.42042600000005</v>
      </c>
      <c r="AC10" s="152">
        <f t="shared" si="69"/>
        <v>158.03348990000003</v>
      </c>
      <c r="AD10" s="152">
        <f t="shared" si="70"/>
        <v>217.42042600000005</v>
      </c>
      <c r="AE10" s="148">
        <f t="shared" si="71"/>
        <v>14.494695066666671</v>
      </c>
      <c r="AF10" s="149">
        <f t="shared" si="72"/>
        <v>11.443180315789476</v>
      </c>
      <c r="AG10" s="150">
        <f t="shared" si="73"/>
        <v>12.789436823529414</v>
      </c>
      <c r="AH10" s="187">
        <f t="shared" si="74"/>
        <v>151.16246860000007</v>
      </c>
      <c r="AI10" s="188">
        <f t="shared" si="75"/>
        <v>173.83683889000005</v>
      </c>
      <c r="AJ10" s="188">
        <f t="shared" si="76"/>
        <v>231.16246860000007</v>
      </c>
      <c r="AK10" s="189">
        <f t="shared" si="77"/>
        <v>13.59779227058824</v>
      </c>
      <c r="AL10" s="190">
        <f t="shared" si="78"/>
        <v>11.007736600000003</v>
      </c>
      <c r="AM10" s="191">
        <f t="shared" si="79"/>
        <v>12.84235936666667</v>
      </c>
      <c r="AN10" s="220">
        <f t="shared" si="80"/>
        <v>166.27871546000009</v>
      </c>
      <c r="AO10" s="221">
        <f t="shared" si="81"/>
        <v>191.22052277900008</v>
      </c>
      <c r="AP10" s="221">
        <f t="shared" si="82"/>
        <v>246.27871546000009</v>
      </c>
      <c r="AQ10" s="222">
        <f t="shared" si="83"/>
        <v>14.486983262352947</v>
      </c>
      <c r="AR10" s="223">
        <f t="shared" si="84"/>
        <v>11.727557879047623</v>
      </c>
      <c r="AS10" s="224">
        <f t="shared" si="85"/>
        <v>13.682150858888894</v>
      </c>
      <c r="AT10" s="237">
        <f t="shared" si="86"/>
        <v>298.5866796127001</v>
      </c>
      <c r="AU10" s="253">
        <f t="shared" si="87"/>
        <v>182.90658700600011</v>
      </c>
      <c r="AV10" s="254">
        <f t="shared" si="88"/>
        <v>210.3425750569001</v>
      </c>
      <c r="AW10" s="254">
        <f t="shared" si="89"/>
        <v>262.90658700600011</v>
      </c>
      <c r="AX10" s="255">
        <f t="shared" si="90"/>
        <v>15.465093353294124</v>
      </c>
      <c r="AY10" s="256">
        <f t="shared" si="91"/>
        <v>12.519361286000006</v>
      </c>
      <c r="AZ10" s="257">
        <f t="shared" si="92"/>
        <v>14.60592150033334</v>
      </c>
      <c r="BA10" s="268">
        <f t="shared" si="93"/>
        <v>323.44534757397014</v>
      </c>
    </row>
    <row r="11" spans="1:53" x14ac:dyDescent="0.2">
      <c r="A11" s="33">
        <v>5415</v>
      </c>
      <c r="B11" s="33" t="s">
        <v>29</v>
      </c>
      <c r="C11" s="34" t="s">
        <v>20</v>
      </c>
      <c r="D11" s="35">
        <v>131.58000000000001</v>
      </c>
      <c r="E11" s="36">
        <f t="shared" si="47"/>
        <v>150.00120000000001</v>
      </c>
      <c r="F11" s="18">
        <f t="shared" si="48"/>
        <v>211.58</v>
      </c>
      <c r="G11" s="37">
        <f t="shared" si="49"/>
        <v>16.275384615384617</v>
      </c>
      <c r="H11" s="38">
        <f t="shared" si="50"/>
        <v>12.445882352941178</v>
      </c>
      <c r="I11" s="39">
        <f t="shared" si="51"/>
        <v>13.223750000000001</v>
      </c>
      <c r="J11" s="40">
        <v>144.73800000000003</v>
      </c>
      <c r="K11" s="23">
        <f t="shared" si="52"/>
        <v>166.44870000000003</v>
      </c>
      <c r="L11" s="41">
        <f t="shared" si="53"/>
        <v>224.73800000000003</v>
      </c>
      <c r="M11" s="42">
        <f t="shared" si="54"/>
        <v>14.982533333333334</v>
      </c>
      <c r="N11" s="43">
        <f t="shared" si="55"/>
        <v>11.828315789473686</v>
      </c>
      <c r="O11" s="44">
        <f t="shared" si="56"/>
        <v>12.485444444444447</v>
      </c>
      <c r="P11" s="45">
        <v>159.21180000000004</v>
      </c>
      <c r="Q11" s="46">
        <f t="shared" si="57"/>
        <v>183.09357000000003</v>
      </c>
      <c r="R11" s="30">
        <f t="shared" si="58"/>
        <v>239.21180000000004</v>
      </c>
      <c r="S11" s="31">
        <f t="shared" si="59"/>
        <v>15.947453333333335</v>
      </c>
      <c r="T11" s="32">
        <f t="shared" si="60"/>
        <v>12.590094736842108</v>
      </c>
      <c r="U11" s="74">
        <f t="shared" si="61"/>
        <v>14.071282352941179</v>
      </c>
      <c r="V11" s="105">
        <f t="shared" si="62"/>
        <v>175.13298000000006</v>
      </c>
      <c r="W11" s="106">
        <f t="shared" si="63"/>
        <v>201.40292700000006</v>
      </c>
      <c r="X11" s="106">
        <f t="shared" si="64"/>
        <v>255.13298000000006</v>
      </c>
      <c r="Y11" s="102">
        <f t="shared" si="65"/>
        <v>17.008865333333336</v>
      </c>
      <c r="Z11" s="103">
        <f t="shared" si="66"/>
        <v>13.428051578947372</v>
      </c>
      <c r="AA11" s="104">
        <f t="shared" si="67"/>
        <v>15.007822352941179</v>
      </c>
      <c r="AB11" s="151">
        <f t="shared" si="68"/>
        <v>192.64627800000008</v>
      </c>
      <c r="AC11" s="152">
        <f t="shared" si="69"/>
        <v>221.54321970000007</v>
      </c>
      <c r="AD11" s="152">
        <f t="shared" si="70"/>
        <v>272.64627800000005</v>
      </c>
      <c r="AE11" s="148">
        <f t="shared" si="71"/>
        <v>18.176418533333337</v>
      </c>
      <c r="AF11" s="149">
        <f t="shared" si="72"/>
        <v>14.349804105263161</v>
      </c>
      <c r="AG11" s="150">
        <f t="shared" si="73"/>
        <v>16.038016352941181</v>
      </c>
      <c r="AH11" s="187">
        <f t="shared" si="74"/>
        <v>211.91090580000011</v>
      </c>
      <c r="AI11" s="188">
        <f t="shared" si="75"/>
        <v>243.69754167000011</v>
      </c>
      <c r="AJ11" s="188">
        <f t="shared" si="76"/>
        <v>291.91090580000014</v>
      </c>
      <c r="AK11" s="189">
        <f t="shared" si="77"/>
        <v>17.171229752941183</v>
      </c>
      <c r="AL11" s="190">
        <f t="shared" si="78"/>
        <v>13.900519323809529</v>
      </c>
      <c r="AM11" s="191">
        <f t="shared" si="79"/>
        <v>16.217272544444452</v>
      </c>
      <c r="AN11" s="220">
        <f t="shared" si="80"/>
        <v>233.10199638000014</v>
      </c>
      <c r="AO11" s="221">
        <f t="shared" si="81"/>
        <v>268.06729583700013</v>
      </c>
      <c r="AP11" s="221">
        <f t="shared" si="82"/>
        <v>313.10199638000017</v>
      </c>
      <c r="AQ11" s="222">
        <f t="shared" si="83"/>
        <v>18.417764492941188</v>
      </c>
      <c r="AR11" s="223">
        <f t="shared" si="84"/>
        <v>14.909618875238104</v>
      </c>
      <c r="AS11" s="224">
        <f t="shared" si="85"/>
        <v>17.394555354444453</v>
      </c>
      <c r="AT11" s="237">
        <f t="shared" si="86"/>
        <v>398.48748458810019</v>
      </c>
      <c r="AU11" s="253">
        <f t="shared" si="87"/>
        <v>256.4121960180002</v>
      </c>
      <c r="AV11" s="254">
        <f t="shared" si="88"/>
        <v>294.87402542070021</v>
      </c>
      <c r="AW11" s="254">
        <f t="shared" si="89"/>
        <v>336.4121960180002</v>
      </c>
      <c r="AX11" s="255">
        <f t="shared" si="90"/>
        <v>19.788952706941188</v>
      </c>
      <c r="AY11" s="256">
        <f t="shared" si="91"/>
        <v>16.019628381809532</v>
      </c>
      <c r="AZ11" s="257">
        <f t="shared" si="92"/>
        <v>18.689566445444456</v>
      </c>
      <c r="BA11" s="268">
        <f t="shared" si="93"/>
        <v>433.33623304691031</v>
      </c>
    </row>
    <row r="12" spans="1:53" x14ac:dyDescent="0.2">
      <c r="A12" s="33">
        <v>6554</v>
      </c>
      <c r="B12" s="33" t="s">
        <v>30</v>
      </c>
      <c r="C12" s="34" t="s">
        <v>20</v>
      </c>
      <c r="D12" s="47">
        <v>33.33</v>
      </c>
      <c r="E12" s="36">
        <f t="shared" si="47"/>
        <v>37.996199999999995</v>
      </c>
      <c r="F12" s="18">
        <f t="shared" si="48"/>
        <v>113.33</v>
      </c>
      <c r="G12" s="37">
        <f t="shared" si="49"/>
        <v>8.7176923076923067</v>
      </c>
      <c r="H12" s="38">
        <f t="shared" si="50"/>
        <v>6.6664705882352937</v>
      </c>
      <c r="I12" s="39">
        <f t="shared" si="51"/>
        <v>7.0831249999999999</v>
      </c>
      <c r="J12" s="40">
        <v>36.663000000000004</v>
      </c>
      <c r="K12" s="23">
        <f t="shared" si="52"/>
        <v>42.16245</v>
      </c>
      <c r="L12" s="41">
        <f t="shared" si="53"/>
        <v>116.66300000000001</v>
      </c>
      <c r="M12" s="42">
        <f t="shared" si="54"/>
        <v>7.7775333333333343</v>
      </c>
      <c r="N12" s="43">
        <f t="shared" si="55"/>
        <v>6.1401578947368423</v>
      </c>
      <c r="O12" s="44">
        <f t="shared" si="56"/>
        <v>6.4812777777777786</v>
      </c>
      <c r="P12" s="45">
        <v>40.329300000000011</v>
      </c>
      <c r="Q12" s="46">
        <f t="shared" si="57"/>
        <v>46.378695000000008</v>
      </c>
      <c r="R12" s="30">
        <f t="shared" si="58"/>
        <v>120.32930000000002</v>
      </c>
      <c r="S12" s="31">
        <f t="shared" si="59"/>
        <v>8.0219533333333342</v>
      </c>
      <c r="T12" s="32">
        <f t="shared" si="60"/>
        <v>6.3331210526315802</v>
      </c>
      <c r="U12" s="74">
        <f t="shared" si="61"/>
        <v>7.07819411764706</v>
      </c>
      <c r="V12" s="105">
        <f t="shared" si="62"/>
        <v>44.362230000000018</v>
      </c>
      <c r="W12" s="105">
        <f t="shared" si="63"/>
        <v>51.016564500000015</v>
      </c>
      <c r="X12" s="106">
        <f t="shared" si="64"/>
        <v>124.36223000000001</v>
      </c>
      <c r="Y12" s="102">
        <f t="shared" si="65"/>
        <v>8.2908153333333345</v>
      </c>
      <c r="Z12" s="103">
        <f t="shared" si="66"/>
        <v>6.5453805263157898</v>
      </c>
      <c r="AA12" s="104">
        <f t="shared" si="67"/>
        <v>7.3154252941176479</v>
      </c>
      <c r="AB12" s="151">
        <f t="shared" si="68"/>
        <v>48.798453000000023</v>
      </c>
      <c r="AC12" s="151">
        <f t="shared" si="69"/>
        <v>56.118220950000023</v>
      </c>
      <c r="AD12" s="152">
        <f t="shared" si="70"/>
        <v>128.79845300000002</v>
      </c>
      <c r="AE12" s="148">
        <f t="shared" si="71"/>
        <v>8.5865635333333348</v>
      </c>
      <c r="AF12" s="149">
        <f t="shared" si="72"/>
        <v>6.7788659473684225</v>
      </c>
      <c r="AG12" s="150">
        <f t="shared" si="73"/>
        <v>7.5763795882352953</v>
      </c>
      <c r="AH12" s="187">
        <f t="shared" si="74"/>
        <v>53.67829830000003</v>
      </c>
      <c r="AI12" s="188">
        <f t="shared" si="75"/>
        <v>61.730043045000031</v>
      </c>
      <c r="AJ12" s="188">
        <f t="shared" si="76"/>
        <v>133.67829830000002</v>
      </c>
      <c r="AK12" s="189">
        <f t="shared" si="77"/>
        <v>7.8634293117647074</v>
      </c>
      <c r="AL12" s="190">
        <f t="shared" si="78"/>
        <v>6.3656332523809533</v>
      </c>
      <c r="AM12" s="191">
        <f t="shared" si="79"/>
        <v>7.4265721277777788</v>
      </c>
      <c r="AN12" s="220">
        <f t="shared" si="80"/>
        <v>59.046128130000035</v>
      </c>
      <c r="AO12" s="221">
        <f t="shared" si="81"/>
        <v>67.903047349500042</v>
      </c>
      <c r="AP12" s="221">
        <f t="shared" si="82"/>
        <v>139.04612813000003</v>
      </c>
      <c r="AQ12" s="222">
        <f t="shared" si="83"/>
        <v>8.179184007647061</v>
      </c>
      <c r="AR12" s="223">
        <f t="shared" si="84"/>
        <v>6.6212441966666677</v>
      </c>
      <c r="AS12" s="224">
        <f t="shared" si="85"/>
        <v>7.724784896111113</v>
      </c>
      <c r="AT12" s="237">
        <f t="shared" si="86"/>
        <v>138.27396155435005</v>
      </c>
      <c r="AU12" s="253">
        <f t="shared" si="87"/>
        <v>64.950740943000042</v>
      </c>
      <c r="AV12" s="254">
        <f t="shared" si="88"/>
        <v>74.693352084450041</v>
      </c>
      <c r="AW12" s="254">
        <f t="shared" si="89"/>
        <v>144.95074094300003</v>
      </c>
      <c r="AX12" s="255">
        <f t="shared" si="90"/>
        <v>8.5265141731176488</v>
      </c>
      <c r="AY12" s="256">
        <f t="shared" si="91"/>
        <v>6.9024162353809535</v>
      </c>
      <c r="AZ12" s="257">
        <f t="shared" si="92"/>
        <v>8.0528189412777795</v>
      </c>
      <c r="BA12" s="268">
        <f t="shared" si="93"/>
        <v>147.10135770978508</v>
      </c>
    </row>
    <row r="13" spans="1:53" x14ac:dyDescent="0.2">
      <c r="A13" s="33">
        <v>6710</v>
      </c>
      <c r="B13" s="33" t="s">
        <v>31</v>
      </c>
      <c r="C13" s="34" t="s">
        <v>20</v>
      </c>
      <c r="D13" s="35">
        <v>52.63</v>
      </c>
      <c r="E13" s="36">
        <f t="shared" si="47"/>
        <v>59.998199999999997</v>
      </c>
      <c r="F13" s="18">
        <f t="shared" si="48"/>
        <v>132.63</v>
      </c>
      <c r="G13" s="37">
        <f t="shared" si="49"/>
        <v>10.202307692307691</v>
      </c>
      <c r="H13" s="38">
        <f t="shared" si="50"/>
        <v>7.8017647058823529</v>
      </c>
      <c r="I13" s="39">
        <f t="shared" si="51"/>
        <v>8.2893749999999997</v>
      </c>
      <c r="J13" s="40">
        <v>57.893000000000008</v>
      </c>
      <c r="K13" s="23">
        <f t="shared" si="52"/>
        <v>66.576950000000011</v>
      </c>
      <c r="L13" s="41">
        <f t="shared" si="53"/>
        <v>137.893</v>
      </c>
      <c r="M13" s="42">
        <f t="shared" si="54"/>
        <v>9.1928666666666672</v>
      </c>
      <c r="N13" s="43">
        <f t="shared" si="55"/>
        <v>7.257526315789474</v>
      </c>
      <c r="O13" s="44">
        <f t="shared" si="56"/>
        <v>7.6607222222222227</v>
      </c>
      <c r="P13" s="45">
        <v>63.682300000000012</v>
      </c>
      <c r="Q13" s="46">
        <f t="shared" si="57"/>
        <v>73.234645000000015</v>
      </c>
      <c r="R13" s="30">
        <f t="shared" si="58"/>
        <v>143.6823</v>
      </c>
      <c r="S13" s="31">
        <f t="shared" si="59"/>
        <v>9.5788200000000003</v>
      </c>
      <c r="T13" s="32">
        <f t="shared" si="60"/>
        <v>7.5622263157894736</v>
      </c>
      <c r="U13" s="74">
        <f t="shared" si="61"/>
        <v>8.4519000000000002</v>
      </c>
      <c r="V13" s="105">
        <f t="shared" si="62"/>
        <v>70.050530000000023</v>
      </c>
      <c r="W13" s="105">
        <f t="shared" si="63"/>
        <v>80.558109500000015</v>
      </c>
      <c r="X13" s="106">
        <f t="shared" si="64"/>
        <v>150.05053000000004</v>
      </c>
      <c r="Y13" s="102">
        <f t="shared" si="65"/>
        <v>10.003368666666669</v>
      </c>
      <c r="Z13" s="103">
        <f t="shared" si="66"/>
        <v>7.897396315789476</v>
      </c>
      <c r="AA13" s="104">
        <f t="shared" si="67"/>
        <v>8.8265017647058848</v>
      </c>
      <c r="AB13" s="151">
        <f t="shared" si="68"/>
        <v>77.055583000000027</v>
      </c>
      <c r="AC13" s="151">
        <f t="shared" si="69"/>
        <v>88.613920450000023</v>
      </c>
      <c r="AD13" s="152">
        <f t="shared" si="70"/>
        <v>157.05558300000001</v>
      </c>
      <c r="AE13" s="148">
        <f t="shared" si="71"/>
        <v>10.470372200000002</v>
      </c>
      <c r="AF13" s="149">
        <f t="shared" si="72"/>
        <v>8.2660833157894746</v>
      </c>
      <c r="AG13" s="150">
        <f t="shared" si="73"/>
        <v>9.2385637058823544</v>
      </c>
      <c r="AH13" s="187">
        <f t="shared" si="74"/>
        <v>84.761141300000034</v>
      </c>
      <c r="AI13" s="188">
        <f t="shared" si="75"/>
        <v>97.475312495000026</v>
      </c>
      <c r="AJ13" s="188">
        <f t="shared" si="76"/>
        <v>164.76114130000002</v>
      </c>
      <c r="AK13" s="189">
        <f t="shared" si="77"/>
        <v>9.6918318411764712</v>
      </c>
      <c r="AL13" s="190">
        <f t="shared" si="78"/>
        <v>7.8457686333333339</v>
      </c>
      <c r="AM13" s="191">
        <f t="shared" si="79"/>
        <v>9.1533967388888904</v>
      </c>
      <c r="AN13" s="220">
        <f t="shared" si="80"/>
        <v>93.237255430000047</v>
      </c>
      <c r="AO13" s="221">
        <f t="shared" si="81"/>
        <v>107.22284374450004</v>
      </c>
      <c r="AP13" s="221">
        <f t="shared" si="82"/>
        <v>173.23725543000006</v>
      </c>
      <c r="AQ13" s="222">
        <f t="shared" si="83"/>
        <v>10.190426790000004</v>
      </c>
      <c r="AR13" s="223">
        <f t="shared" si="84"/>
        <v>8.2493931157142892</v>
      </c>
      <c r="AS13" s="224">
        <f t="shared" si="85"/>
        <v>9.6242919683333366</v>
      </c>
      <c r="AT13" s="237">
        <f t="shared" si="86"/>
        <v>189.38969686785006</v>
      </c>
      <c r="AU13" s="253">
        <f t="shared" si="87"/>
        <v>102.56098097300006</v>
      </c>
      <c r="AV13" s="254">
        <f t="shared" si="88"/>
        <v>117.94512811895005</v>
      </c>
      <c r="AW13" s="254">
        <f t="shared" si="89"/>
        <v>182.56098097300006</v>
      </c>
      <c r="AX13" s="255">
        <f t="shared" si="90"/>
        <v>10.738881233705886</v>
      </c>
      <c r="AY13" s="256">
        <f t="shared" si="91"/>
        <v>8.6933800463333366</v>
      </c>
      <c r="AZ13" s="257">
        <f t="shared" si="92"/>
        <v>10.142276720722226</v>
      </c>
      <c r="BA13" s="268">
        <f t="shared" si="93"/>
        <v>203.32866655463508</v>
      </c>
    </row>
    <row r="14" spans="1:53" x14ac:dyDescent="0.2">
      <c r="A14" s="33">
        <v>6763</v>
      </c>
      <c r="B14" s="33" t="s">
        <v>32</v>
      </c>
      <c r="C14" s="34" t="s">
        <v>20</v>
      </c>
      <c r="D14" s="35">
        <v>70.180000000000007</v>
      </c>
      <c r="E14" s="36">
        <f t="shared" si="47"/>
        <v>80.005200000000002</v>
      </c>
      <c r="F14" s="18">
        <f t="shared" si="48"/>
        <v>150.18</v>
      </c>
      <c r="G14" s="37">
        <f t="shared" si="49"/>
        <v>11.552307692307693</v>
      </c>
      <c r="H14" s="38">
        <f t="shared" si="50"/>
        <v>8.8341176470588234</v>
      </c>
      <c r="I14" s="39">
        <f t="shared" si="51"/>
        <v>9.3862500000000004</v>
      </c>
      <c r="J14" s="40">
        <v>77.198000000000008</v>
      </c>
      <c r="K14" s="23">
        <f t="shared" si="52"/>
        <v>88.777699999999996</v>
      </c>
      <c r="L14" s="41">
        <f t="shared" si="53"/>
        <v>157.19800000000001</v>
      </c>
      <c r="M14" s="42">
        <f t="shared" si="54"/>
        <v>10.479866666666668</v>
      </c>
      <c r="N14" s="43">
        <f t="shared" si="55"/>
        <v>8.2735789473684207</v>
      </c>
      <c r="O14" s="44">
        <f t="shared" si="56"/>
        <v>8.7332222222222224</v>
      </c>
      <c r="P14" s="45">
        <v>84.917800000000014</v>
      </c>
      <c r="Q14" s="46">
        <f t="shared" si="57"/>
        <v>97.655470000000008</v>
      </c>
      <c r="R14" s="30">
        <f t="shared" si="58"/>
        <v>164.9178</v>
      </c>
      <c r="S14" s="31">
        <f t="shared" si="59"/>
        <v>10.99452</v>
      </c>
      <c r="T14" s="32">
        <f t="shared" si="60"/>
        <v>8.6798842105263159</v>
      </c>
      <c r="U14" s="74">
        <f t="shared" si="61"/>
        <v>9.70104705882353</v>
      </c>
      <c r="V14" s="105">
        <f t="shared" si="62"/>
        <v>93.40958000000002</v>
      </c>
      <c r="W14" s="105">
        <f t="shared" si="63"/>
        <v>107.42101700000002</v>
      </c>
      <c r="X14" s="106">
        <f t="shared" si="64"/>
        <v>173.40958000000001</v>
      </c>
      <c r="Y14" s="102">
        <f t="shared" si="65"/>
        <v>11.560638666666668</v>
      </c>
      <c r="Z14" s="103">
        <f t="shared" si="66"/>
        <v>9.1268200000000004</v>
      </c>
      <c r="AA14" s="104">
        <f t="shared" si="67"/>
        <v>10.200563529411765</v>
      </c>
      <c r="AB14" s="151">
        <f t="shared" si="68"/>
        <v>102.75053800000003</v>
      </c>
      <c r="AC14" s="151">
        <f t="shared" si="69"/>
        <v>118.16311870000003</v>
      </c>
      <c r="AD14" s="152">
        <f t="shared" si="70"/>
        <v>182.75053800000003</v>
      </c>
      <c r="AE14" s="148">
        <f t="shared" si="71"/>
        <v>12.183369200000003</v>
      </c>
      <c r="AF14" s="149">
        <f t="shared" si="72"/>
        <v>9.6184493684210537</v>
      </c>
      <c r="AG14" s="150">
        <f t="shared" si="73"/>
        <v>10.750031647058826</v>
      </c>
      <c r="AH14" s="187">
        <f t="shared" si="74"/>
        <v>113.02559180000004</v>
      </c>
      <c r="AI14" s="188">
        <f t="shared" si="75"/>
        <v>129.97943057000003</v>
      </c>
      <c r="AJ14" s="188">
        <f t="shared" si="76"/>
        <v>193.02559180000003</v>
      </c>
      <c r="AK14" s="189">
        <f t="shared" si="77"/>
        <v>11.35444657647059</v>
      </c>
      <c r="AL14" s="190">
        <f t="shared" si="78"/>
        <v>9.1916948476190488</v>
      </c>
      <c r="AM14" s="191">
        <f t="shared" si="79"/>
        <v>10.72364398888889</v>
      </c>
      <c r="AN14" s="220">
        <f t="shared" si="80"/>
        <v>124.32815098000006</v>
      </c>
      <c r="AO14" s="221">
        <f t="shared" si="81"/>
        <v>142.97737362700005</v>
      </c>
      <c r="AP14" s="221">
        <f t="shared" si="82"/>
        <v>204.32815098000006</v>
      </c>
      <c r="AQ14" s="222">
        <f t="shared" si="83"/>
        <v>12.019302998823534</v>
      </c>
      <c r="AR14" s="223">
        <f t="shared" si="84"/>
        <v>9.7299119514285746</v>
      </c>
      <c r="AS14" s="224">
        <f t="shared" si="85"/>
        <v>11.351563943333337</v>
      </c>
      <c r="AT14" s="237">
        <f t="shared" si="86"/>
        <v>235.87058571510008</v>
      </c>
      <c r="AU14" s="253">
        <f t="shared" si="87"/>
        <v>136.76096607800008</v>
      </c>
      <c r="AV14" s="254">
        <f t="shared" si="88"/>
        <v>157.27511098970007</v>
      </c>
      <c r="AW14" s="254">
        <f t="shared" si="89"/>
        <v>216.76096607800008</v>
      </c>
      <c r="AX14" s="255">
        <f t="shared" si="90"/>
        <v>12.750645063411769</v>
      </c>
      <c r="AY14" s="256">
        <f t="shared" si="91"/>
        <v>10.321950765619052</v>
      </c>
      <c r="AZ14" s="257">
        <f t="shared" si="92"/>
        <v>12.042275893222227</v>
      </c>
      <c r="BA14" s="268">
        <f t="shared" si="93"/>
        <v>254.4576442866101</v>
      </c>
    </row>
    <row r="15" spans="1:53" x14ac:dyDescent="0.2">
      <c r="A15" s="33">
        <v>6764</v>
      </c>
      <c r="B15" s="33" t="s">
        <v>33</v>
      </c>
      <c r="C15" s="34" t="s">
        <v>20</v>
      </c>
      <c r="D15" s="35">
        <v>70.180000000000007</v>
      </c>
      <c r="E15" s="36">
        <f t="shared" si="47"/>
        <v>80.005200000000002</v>
      </c>
      <c r="F15" s="18">
        <f t="shared" si="48"/>
        <v>150.18</v>
      </c>
      <c r="G15" s="37">
        <f t="shared" si="49"/>
        <v>11.552307692307693</v>
      </c>
      <c r="H15" s="38">
        <f t="shared" si="50"/>
        <v>8.8341176470588234</v>
      </c>
      <c r="I15" s="39">
        <f t="shared" si="51"/>
        <v>9.3862500000000004</v>
      </c>
      <c r="J15" s="40">
        <v>77.198000000000008</v>
      </c>
      <c r="K15" s="23">
        <f t="shared" si="52"/>
        <v>88.777699999999996</v>
      </c>
      <c r="L15" s="41">
        <f t="shared" si="53"/>
        <v>157.19800000000001</v>
      </c>
      <c r="M15" s="42">
        <f t="shared" si="54"/>
        <v>10.479866666666668</v>
      </c>
      <c r="N15" s="43">
        <f t="shared" si="55"/>
        <v>8.2735789473684207</v>
      </c>
      <c r="O15" s="44">
        <f t="shared" si="56"/>
        <v>8.7332222222222224</v>
      </c>
      <c r="P15" s="45">
        <v>84.917800000000014</v>
      </c>
      <c r="Q15" s="46">
        <f t="shared" si="57"/>
        <v>97.655470000000008</v>
      </c>
      <c r="R15" s="30">
        <f t="shared" si="58"/>
        <v>164.9178</v>
      </c>
      <c r="S15" s="31">
        <f t="shared" si="59"/>
        <v>10.99452</v>
      </c>
      <c r="T15" s="32">
        <f t="shared" si="60"/>
        <v>8.6798842105263159</v>
      </c>
      <c r="U15" s="74">
        <f t="shared" si="61"/>
        <v>9.70104705882353</v>
      </c>
      <c r="V15" s="105">
        <f t="shared" si="62"/>
        <v>93.40958000000002</v>
      </c>
      <c r="W15" s="105">
        <f t="shared" si="63"/>
        <v>107.42101700000002</v>
      </c>
      <c r="X15" s="106">
        <f t="shared" si="64"/>
        <v>173.40958000000001</v>
      </c>
      <c r="Y15" s="102">
        <f t="shared" si="65"/>
        <v>11.560638666666668</v>
      </c>
      <c r="Z15" s="103">
        <f t="shared" si="66"/>
        <v>9.1268200000000004</v>
      </c>
      <c r="AA15" s="104">
        <f t="shared" si="67"/>
        <v>10.200563529411765</v>
      </c>
      <c r="AB15" s="151">
        <f t="shared" si="68"/>
        <v>102.75053800000003</v>
      </c>
      <c r="AC15" s="151">
        <f t="shared" si="69"/>
        <v>118.16311870000003</v>
      </c>
      <c r="AD15" s="152">
        <f t="shared" si="70"/>
        <v>182.75053800000003</v>
      </c>
      <c r="AE15" s="148">
        <f t="shared" si="71"/>
        <v>12.183369200000003</v>
      </c>
      <c r="AF15" s="149">
        <f t="shared" si="72"/>
        <v>9.6184493684210537</v>
      </c>
      <c r="AG15" s="150">
        <f t="shared" si="73"/>
        <v>10.750031647058826</v>
      </c>
      <c r="AH15" s="187">
        <f t="shared" si="74"/>
        <v>113.02559180000004</v>
      </c>
      <c r="AI15" s="188">
        <f t="shared" si="75"/>
        <v>129.97943057000003</v>
      </c>
      <c r="AJ15" s="188">
        <f t="shared" si="76"/>
        <v>193.02559180000003</v>
      </c>
      <c r="AK15" s="189">
        <f t="shared" si="77"/>
        <v>11.35444657647059</v>
      </c>
      <c r="AL15" s="190">
        <f t="shared" si="78"/>
        <v>9.1916948476190488</v>
      </c>
      <c r="AM15" s="191">
        <f t="shared" si="79"/>
        <v>10.72364398888889</v>
      </c>
      <c r="AN15" s="220">
        <f t="shared" si="80"/>
        <v>124.32815098000006</v>
      </c>
      <c r="AO15" s="221">
        <f t="shared" si="81"/>
        <v>142.97737362700005</v>
      </c>
      <c r="AP15" s="221">
        <f t="shared" si="82"/>
        <v>204.32815098000006</v>
      </c>
      <c r="AQ15" s="222">
        <f t="shared" si="83"/>
        <v>12.019302998823534</v>
      </c>
      <c r="AR15" s="223">
        <f t="shared" si="84"/>
        <v>9.7299119514285746</v>
      </c>
      <c r="AS15" s="224">
        <f t="shared" si="85"/>
        <v>11.351563943333337</v>
      </c>
      <c r="AT15" s="237">
        <f t="shared" si="86"/>
        <v>235.87058571510008</v>
      </c>
      <c r="AU15" s="253">
        <f t="shared" si="87"/>
        <v>136.76096607800008</v>
      </c>
      <c r="AV15" s="254">
        <f t="shared" si="88"/>
        <v>157.27511098970007</v>
      </c>
      <c r="AW15" s="254">
        <f t="shared" si="89"/>
        <v>216.76096607800008</v>
      </c>
      <c r="AX15" s="255">
        <f t="shared" si="90"/>
        <v>12.750645063411769</v>
      </c>
      <c r="AY15" s="256">
        <f t="shared" si="91"/>
        <v>10.321950765619052</v>
      </c>
      <c r="AZ15" s="257">
        <f t="shared" si="92"/>
        <v>12.042275893222227</v>
      </c>
      <c r="BA15" s="268">
        <f t="shared" si="93"/>
        <v>254.4576442866101</v>
      </c>
    </row>
    <row r="16" spans="1:53" x14ac:dyDescent="0.2">
      <c r="A16" s="33">
        <v>6820</v>
      </c>
      <c r="B16" s="33" t="s">
        <v>34</v>
      </c>
      <c r="C16" s="34" t="s">
        <v>20</v>
      </c>
      <c r="D16" s="35">
        <v>93.86</v>
      </c>
      <c r="E16" s="36">
        <f t="shared" si="47"/>
        <v>107.00039999999998</v>
      </c>
      <c r="F16" s="18">
        <f t="shared" si="48"/>
        <v>173.86</v>
      </c>
      <c r="G16" s="37">
        <f t="shared" si="49"/>
        <v>13.373846153846156</v>
      </c>
      <c r="H16" s="38">
        <f t="shared" si="50"/>
        <v>10.227058823529413</v>
      </c>
      <c r="I16" s="39">
        <f t="shared" si="51"/>
        <v>10.866250000000001</v>
      </c>
      <c r="J16" s="40">
        <v>103.24600000000001</v>
      </c>
      <c r="K16" s="23">
        <f t="shared" si="52"/>
        <v>118.7329</v>
      </c>
      <c r="L16" s="41">
        <f t="shared" si="53"/>
        <v>183.24600000000001</v>
      </c>
      <c r="M16" s="42">
        <f t="shared" si="54"/>
        <v>12.2164</v>
      </c>
      <c r="N16" s="43">
        <f t="shared" si="55"/>
        <v>9.6445263157894736</v>
      </c>
      <c r="O16" s="44">
        <f t="shared" si="56"/>
        <v>10.180333333333333</v>
      </c>
      <c r="P16" s="45">
        <v>113.57060000000001</v>
      </c>
      <c r="Q16" s="46">
        <f t="shared" si="57"/>
        <v>130.60619</v>
      </c>
      <c r="R16" s="30">
        <f t="shared" si="58"/>
        <v>193.57060000000001</v>
      </c>
      <c r="S16" s="31">
        <f t="shared" si="59"/>
        <v>12.904706666666668</v>
      </c>
      <c r="T16" s="32">
        <f t="shared" si="60"/>
        <v>10.187926315789474</v>
      </c>
      <c r="U16" s="74">
        <f t="shared" si="61"/>
        <v>11.386505882352942</v>
      </c>
      <c r="V16" s="105">
        <f t="shared" si="62"/>
        <v>124.92766000000003</v>
      </c>
      <c r="W16" s="105">
        <f t="shared" si="63"/>
        <v>143.66680900000003</v>
      </c>
      <c r="X16" s="106">
        <f t="shared" si="64"/>
        <v>204.92766000000003</v>
      </c>
      <c r="Y16" s="102">
        <f t="shared" si="65"/>
        <v>13.661844000000002</v>
      </c>
      <c r="Z16" s="103">
        <f t="shared" si="66"/>
        <v>10.785666315789475</v>
      </c>
      <c r="AA16" s="104">
        <f t="shared" si="67"/>
        <v>12.05456823529412</v>
      </c>
      <c r="AB16" s="151">
        <f t="shared" si="68"/>
        <v>137.42042600000005</v>
      </c>
      <c r="AC16" s="151">
        <f t="shared" si="69"/>
        <v>158.03348990000003</v>
      </c>
      <c r="AD16" s="152">
        <f t="shared" si="70"/>
        <v>217.42042600000005</v>
      </c>
      <c r="AE16" s="148">
        <f t="shared" si="71"/>
        <v>14.494695066666671</v>
      </c>
      <c r="AF16" s="149">
        <f t="shared" si="72"/>
        <v>11.443180315789476</v>
      </c>
      <c r="AG16" s="150">
        <f t="shared" si="73"/>
        <v>12.789436823529414</v>
      </c>
      <c r="AH16" s="187">
        <f t="shared" si="74"/>
        <v>151.16246860000007</v>
      </c>
      <c r="AI16" s="188">
        <f t="shared" si="75"/>
        <v>173.83683889000005</v>
      </c>
      <c r="AJ16" s="188">
        <f t="shared" si="76"/>
        <v>231.16246860000007</v>
      </c>
      <c r="AK16" s="189">
        <f t="shared" si="77"/>
        <v>13.59779227058824</v>
      </c>
      <c r="AL16" s="190">
        <f t="shared" si="78"/>
        <v>11.007736600000003</v>
      </c>
      <c r="AM16" s="191">
        <f t="shared" si="79"/>
        <v>12.84235936666667</v>
      </c>
      <c r="AN16" s="220">
        <f t="shared" si="80"/>
        <v>166.27871546000009</v>
      </c>
      <c r="AO16" s="221">
        <f t="shared" si="81"/>
        <v>191.22052277900008</v>
      </c>
      <c r="AP16" s="221">
        <f t="shared" si="82"/>
        <v>246.27871546000009</v>
      </c>
      <c r="AQ16" s="222">
        <f t="shared" si="83"/>
        <v>14.486983262352947</v>
      </c>
      <c r="AR16" s="223">
        <f t="shared" si="84"/>
        <v>11.727557879047623</v>
      </c>
      <c r="AS16" s="224">
        <f t="shared" si="85"/>
        <v>13.682150858888894</v>
      </c>
      <c r="AT16" s="237">
        <f t="shared" si="86"/>
        <v>298.5866796127001</v>
      </c>
      <c r="AU16" s="253">
        <f t="shared" si="87"/>
        <v>182.90658700600011</v>
      </c>
      <c r="AV16" s="254">
        <f t="shared" si="88"/>
        <v>210.3425750569001</v>
      </c>
      <c r="AW16" s="254">
        <f t="shared" si="89"/>
        <v>262.90658700600011</v>
      </c>
      <c r="AX16" s="255">
        <f t="shared" si="90"/>
        <v>15.465093353294124</v>
      </c>
      <c r="AY16" s="256">
        <f t="shared" si="91"/>
        <v>12.519361286000006</v>
      </c>
      <c r="AZ16" s="257">
        <f t="shared" si="92"/>
        <v>14.60592150033334</v>
      </c>
      <c r="BA16" s="268">
        <f t="shared" si="93"/>
        <v>323.44534757397014</v>
      </c>
    </row>
    <row r="17" spans="1:53" x14ac:dyDescent="0.2">
      <c r="A17" s="33">
        <v>6823</v>
      </c>
      <c r="B17" s="33" t="s">
        <v>35</v>
      </c>
      <c r="C17" s="34" t="s">
        <v>20</v>
      </c>
      <c r="D17" s="35">
        <v>280.7</v>
      </c>
      <c r="E17" s="36">
        <f t="shared" si="47"/>
        <v>319.99799999999993</v>
      </c>
      <c r="F17" s="18">
        <f t="shared" si="48"/>
        <v>360.7</v>
      </c>
      <c r="G17" s="37">
        <f t="shared" si="49"/>
        <v>27.746153846153845</v>
      </c>
      <c r="H17" s="38">
        <f t="shared" si="50"/>
        <v>21.21764705882353</v>
      </c>
      <c r="I17" s="39">
        <f t="shared" si="51"/>
        <v>22.543749999999999</v>
      </c>
      <c r="J17" s="40">
        <v>308.77000000000004</v>
      </c>
      <c r="K17" s="23">
        <f t="shared" si="52"/>
        <v>355.08550000000002</v>
      </c>
      <c r="L17" s="41">
        <f t="shared" si="53"/>
        <v>388.77000000000004</v>
      </c>
      <c r="M17" s="42">
        <f t="shared" si="54"/>
        <v>25.918000000000003</v>
      </c>
      <c r="N17" s="43">
        <f t="shared" si="55"/>
        <v>20.461578947368423</v>
      </c>
      <c r="O17" s="44">
        <f t="shared" si="56"/>
        <v>21.598333333333336</v>
      </c>
      <c r="P17" s="45">
        <v>339.64700000000005</v>
      </c>
      <c r="Q17" s="46">
        <f t="shared" si="57"/>
        <v>390.59405000000004</v>
      </c>
      <c r="R17" s="30">
        <f t="shared" si="58"/>
        <v>419.64700000000005</v>
      </c>
      <c r="S17" s="31">
        <f t="shared" si="59"/>
        <v>27.976466666666671</v>
      </c>
      <c r="T17" s="32">
        <f t="shared" si="60"/>
        <v>22.086684210526318</v>
      </c>
      <c r="U17" s="74">
        <f t="shared" si="61"/>
        <v>24.685117647058828</v>
      </c>
      <c r="V17" s="105">
        <f t="shared" si="62"/>
        <v>373.6117000000001</v>
      </c>
      <c r="W17" s="105">
        <f t="shared" si="63"/>
        <v>429.65345500000006</v>
      </c>
      <c r="X17" s="106">
        <f t="shared" si="64"/>
        <v>453.6117000000001</v>
      </c>
      <c r="Y17" s="102">
        <f t="shared" si="65"/>
        <v>30.240780000000008</v>
      </c>
      <c r="Z17" s="103">
        <f t="shared" si="66"/>
        <v>23.874300000000005</v>
      </c>
      <c r="AA17" s="104">
        <f t="shared" si="67"/>
        <v>26.683041176470596</v>
      </c>
      <c r="AB17" s="151">
        <f t="shared" si="68"/>
        <v>410.97287000000011</v>
      </c>
      <c r="AC17" s="151">
        <f t="shared" si="69"/>
        <v>472.61880050000008</v>
      </c>
      <c r="AD17" s="152">
        <f t="shared" si="70"/>
        <v>490.97287000000011</v>
      </c>
      <c r="AE17" s="148">
        <f t="shared" si="71"/>
        <v>32.731524666666672</v>
      </c>
      <c r="AF17" s="149">
        <f t="shared" si="72"/>
        <v>25.840677368421058</v>
      </c>
      <c r="AG17" s="150">
        <f t="shared" si="73"/>
        <v>28.880757058823537</v>
      </c>
      <c r="AH17" s="187">
        <f t="shared" si="74"/>
        <v>452.07015700000017</v>
      </c>
      <c r="AI17" s="188">
        <f t="shared" si="75"/>
        <v>519.88068055000019</v>
      </c>
      <c r="AJ17" s="188">
        <f t="shared" si="76"/>
        <v>532.07015700000011</v>
      </c>
      <c r="AK17" s="189">
        <f t="shared" si="77"/>
        <v>31.298244529411772</v>
      </c>
      <c r="AL17" s="190">
        <f t="shared" si="78"/>
        <v>25.336674142857149</v>
      </c>
      <c r="AM17" s="191">
        <f t="shared" si="79"/>
        <v>29.559453166666671</v>
      </c>
      <c r="AN17" s="220">
        <f t="shared" si="80"/>
        <v>497.27717270000022</v>
      </c>
      <c r="AO17" s="221">
        <f t="shared" si="81"/>
        <v>571.86874860500018</v>
      </c>
      <c r="AP17" s="221">
        <f t="shared" si="82"/>
        <v>577.27717270000016</v>
      </c>
      <c r="AQ17" s="222">
        <f t="shared" si="83"/>
        <v>33.957480747058831</v>
      </c>
      <c r="AR17" s="223">
        <f t="shared" si="84"/>
        <v>27.489389176190485</v>
      </c>
      <c r="AS17" s="224">
        <f t="shared" si="85"/>
        <v>32.0709540388889</v>
      </c>
      <c r="AT17" s="237">
        <f t="shared" si="86"/>
        <v>793.42937318650024</v>
      </c>
      <c r="AU17" s="253">
        <f t="shared" si="87"/>
        <v>547.00488997000025</v>
      </c>
      <c r="AV17" s="254">
        <f t="shared" si="88"/>
        <v>629.05562346550028</v>
      </c>
      <c r="AW17" s="254">
        <f t="shared" si="89"/>
        <v>627.00488997000025</v>
      </c>
      <c r="AX17" s="255">
        <f t="shared" si="90"/>
        <v>36.8826405864706</v>
      </c>
      <c r="AY17" s="256">
        <f t="shared" si="91"/>
        <v>29.857375712857156</v>
      </c>
      <c r="AZ17" s="257">
        <f t="shared" si="92"/>
        <v>34.83360499833335</v>
      </c>
      <c r="BA17" s="268">
        <f t="shared" si="93"/>
        <v>867.77231050515036</v>
      </c>
    </row>
    <row r="18" spans="1:53" x14ac:dyDescent="0.2">
      <c r="A18" s="33">
        <v>6832</v>
      </c>
      <c r="B18" s="33" t="s">
        <v>36</v>
      </c>
      <c r="C18" s="34" t="s">
        <v>20</v>
      </c>
      <c r="D18" s="35">
        <v>280.7</v>
      </c>
      <c r="E18" s="36">
        <f t="shared" si="47"/>
        <v>319.99799999999993</v>
      </c>
      <c r="F18" s="18">
        <f t="shared" si="48"/>
        <v>360.7</v>
      </c>
      <c r="G18" s="37">
        <f t="shared" si="49"/>
        <v>27.746153846153845</v>
      </c>
      <c r="H18" s="38">
        <f t="shared" si="50"/>
        <v>21.21764705882353</v>
      </c>
      <c r="I18" s="39">
        <f t="shared" si="51"/>
        <v>22.543749999999999</v>
      </c>
      <c r="J18" s="40">
        <v>308.77000000000004</v>
      </c>
      <c r="K18" s="23">
        <f t="shared" si="52"/>
        <v>355.08550000000002</v>
      </c>
      <c r="L18" s="41">
        <f t="shared" si="53"/>
        <v>388.77000000000004</v>
      </c>
      <c r="M18" s="42">
        <f t="shared" si="54"/>
        <v>25.918000000000003</v>
      </c>
      <c r="N18" s="43">
        <f t="shared" si="55"/>
        <v>20.461578947368423</v>
      </c>
      <c r="O18" s="44">
        <f t="shared" si="56"/>
        <v>21.598333333333336</v>
      </c>
      <c r="P18" s="45">
        <v>339.64700000000005</v>
      </c>
      <c r="Q18" s="46">
        <f t="shared" si="57"/>
        <v>390.59405000000004</v>
      </c>
      <c r="R18" s="30">
        <f t="shared" si="58"/>
        <v>419.64700000000005</v>
      </c>
      <c r="S18" s="31">
        <f t="shared" si="59"/>
        <v>27.976466666666671</v>
      </c>
      <c r="T18" s="32">
        <f t="shared" si="60"/>
        <v>22.086684210526318</v>
      </c>
      <c r="U18" s="74">
        <f t="shared" si="61"/>
        <v>24.685117647058828</v>
      </c>
      <c r="V18" s="105">
        <f t="shared" si="62"/>
        <v>373.6117000000001</v>
      </c>
      <c r="W18" s="105">
        <f t="shared" si="63"/>
        <v>429.65345500000006</v>
      </c>
      <c r="X18" s="106">
        <f t="shared" si="64"/>
        <v>453.6117000000001</v>
      </c>
      <c r="Y18" s="102">
        <f t="shared" si="65"/>
        <v>30.240780000000008</v>
      </c>
      <c r="Z18" s="103">
        <f t="shared" si="66"/>
        <v>23.874300000000005</v>
      </c>
      <c r="AA18" s="104">
        <f t="shared" si="67"/>
        <v>26.683041176470596</v>
      </c>
      <c r="AB18" s="151">
        <f t="shared" si="68"/>
        <v>410.97287000000011</v>
      </c>
      <c r="AC18" s="151">
        <f t="shared" si="69"/>
        <v>472.61880050000008</v>
      </c>
      <c r="AD18" s="152">
        <f t="shared" si="70"/>
        <v>490.97287000000011</v>
      </c>
      <c r="AE18" s="148">
        <f t="shared" si="71"/>
        <v>32.731524666666672</v>
      </c>
      <c r="AF18" s="149">
        <f t="shared" si="72"/>
        <v>25.840677368421058</v>
      </c>
      <c r="AG18" s="150">
        <f t="shared" si="73"/>
        <v>28.880757058823537</v>
      </c>
      <c r="AH18" s="187">
        <f t="shared" si="74"/>
        <v>452.07015700000017</v>
      </c>
      <c r="AI18" s="188">
        <f t="shared" si="75"/>
        <v>519.88068055000019</v>
      </c>
      <c r="AJ18" s="188">
        <f t="shared" si="76"/>
        <v>532.07015700000011</v>
      </c>
      <c r="AK18" s="189">
        <f t="shared" si="77"/>
        <v>31.298244529411772</v>
      </c>
      <c r="AL18" s="190">
        <f t="shared" si="78"/>
        <v>25.336674142857149</v>
      </c>
      <c r="AM18" s="191">
        <f t="shared" si="79"/>
        <v>29.559453166666671</v>
      </c>
      <c r="AN18" s="220">
        <f t="shared" si="80"/>
        <v>497.27717270000022</v>
      </c>
      <c r="AO18" s="221">
        <f t="shared" si="81"/>
        <v>571.86874860500018</v>
      </c>
      <c r="AP18" s="221">
        <f t="shared" si="82"/>
        <v>577.27717270000016</v>
      </c>
      <c r="AQ18" s="222">
        <f t="shared" si="83"/>
        <v>33.957480747058831</v>
      </c>
      <c r="AR18" s="223">
        <f t="shared" si="84"/>
        <v>27.489389176190485</v>
      </c>
      <c r="AS18" s="224">
        <f t="shared" si="85"/>
        <v>32.0709540388889</v>
      </c>
      <c r="AT18" s="237">
        <f t="shared" si="86"/>
        <v>793.42937318650024</v>
      </c>
      <c r="AU18" s="253">
        <f t="shared" si="87"/>
        <v>547.00488997000025</v>
      </c>
      <c r="AV18" s="254">
        <f t="shared" si="88"/>
        <v>629.05562346550028</v>
      </c>
      <c r="AW18" s="254">
        <f t="shared" si="89"/>
        <v>627.00488997000025</v>
      </c>
      <c r="AX18" s="255">
        <f t="shared" si="90"/>
        <v>36.8826405864706</v>
      </c>
      <c r="AY18" s="256">
        <f t="shared" si="91"/>
        <v>29.857375712857156</v>
      </c>
      <c r="AZ18" s="257">
        <f t="shared" si="92"/>
        <v>34.83360499833335</v>
      </c>
      <c r="BA18" s="268">
        <f t="shared" si="93"/>
        <v>867.77231050515036</v>
      </c>
    </row>
    <row r="19" spans="1:53" x14ac:dyDescent="0.2">
      <c r="A19" s="33">
        <v>6854</v>
      </c>
      <c r="B19" s="33" t="s">
        <v>37</v>
      </c>
      <c r="C19" s="34" t="s">
        <v>20</v>
      </c>
      <c r="D19" s="35">
        <v>184.21</v>
      </c>
      <c r="E19" s="36">
        <f t="shared" si="47"/>
        <v>209.99939999999998</v>
      </c>
      <c r="F19" s="18">
        <f t="shared" si="48"/>
        <v>264.21000000000004</v>
      </c>
      <c r="G19" s="37">
        <f t="shared" si="49"/>
        <v>20.323846153846155</v>
      </c>
      <c r="H19" s="38">
        <f t="shared" si="50"/>
        <v>15.541764705882356</v>
      </c>
      <c r="I19" s="39">
        <f t="shared" si="51"/>
        <v>16.513125000000002</v>
      </c>
      <c r="J19" s="40">
        <v>202.63100000000003</v>
      </c>
      <c r="K19" s="23">
        <f t="shared" si="52"/>
        <v>233.02565000000001</v>
      </c>
      <c r="L19" s="41">
        <f t="shared" si="53"/>
        <v>282.63100000000003</v>
      </c>
      <c r="M19" s="42">
        <f t="shared" si="54"/>
        <v>18.842066666666668</v>
      </c>
      <c r="N19" s="43">
        <f t="shared" si="55"/>
        <v>14.875315789473685</v>
      </c>
      <c r="O19" s="44">
        <f t="shared" si="56"/>
        <v>15.701722222222223</v>
      </c>
      <c r="P19" s="45">
        <v>222.89410000000004</v>
      </c>
      <c r="Q19" s="46">
        <f t="shared" si="57"/>
        <v>256.328215</v>
      </c>
      <c r="R19" s="30">
        <f t="shared" si="58"/>
        <v>302.89410000000004</v>
      </c>
      <c r="S19" s="31">
        <f t="shared" si="59"/>
        <v>20.192940000000004</v>
      </c>
      <c r="T19" s="32">
        <f t="shared" si="60"/>
        <v>15.941794736842107</v>
      </c>
      <c r="U19" s="74">
        <f t="shared" si="61"/>
        <v>17.817300000000003</v>
      </c>
      <c r="V19" s="105">
        <f t="shared" si="62"/>
        <v>245.18351000000007</v>
      </c>
      <c r="W19" s="105">
        <f t="shared" si="63"/>
        <v>281.96103650000003</v>
      </c>
      <c r="X19" s="106">
        <f t="shared" si="64"/>
        <v>325.18351000000007</v>
      </c>
      <c r="Y19" s="102">
        <f t="shared" si="65"/>
        <v>21.678900666666671</v>
      </c>
      <c r="Z19" s="103">
        <f t="shared" si="66"/>
        <v>17.114921578947371</v>
      </c>
      <c r="AA19" s="104">
        <f t="shared" si="67"/>
        <v>19.128441764705887</v>
      </c>
      <c r="AB19" s="151">
        <f t="shared" si="68"/>
        <v>269.70186100000012</v>
      </c>
      <c r="AC19" s="151">
        <f t="shared" si="69"/>
        <v>310.15714015000009</v>
      </c>
      <c r="AD19" s="152">
        <f t="shared" si="70"/>
        <v>349.70186100000012</v>
      </c>
      <c r="AE19" s="148">
        <f t="shared" si="71"/>
        <v>23.313457400000008</v>
      </c>
      <c r="AF19" s="149">
        <f t="shared" si="72"/>
        <v>18.405361105263164</v>
      </c>
      <c r="AG19" s="150">
        <f t="shared" si="73"/>
        <v>20.57069770588236</v>
      </c>
      <c r="AH19" s="187">
        <f t="shared" si="74"/>
        <v>296.67204710000016</v>
      </c>
      <c r="AI19" s="188">
        <f t="shared" si="75"/>
        <v>341.17285416500016</v>
      </c>
      <c r="AJ19" s="188">
        <f t="shared" si="76"/>
        <v>376.67204710000016</v>
      </c>
      <c r="AK19" s="189">
        <f t="shared" si="77"/>
        <v>22.157179241176479</v>
      </c>
      <c r="AL19" s="190">
        <f t="shared" si="78"/>
        <v>17.936764147619055</v>
      </c>
      <c r="AM19" s="191">
        <f t="shared" si="79"/>
        <v>20.926224838888899</v>
      </c>
      <c r="AN19" s="220">
        <f t="shared" si="80"/>
        <v>326.33925181000018</v>
      </c>
      <c r="AO19" s="221">
        <f t="shared" si="81"/>
        <v>375.29013958150017</v>
      </c>
      <c r="AP19" s="221">
        <f t="shared" si="82"/>
        <v>406.33925181000018</v>
      </c>
      <c r="AQ19" s="222">
        <f t="shared" si="83"/>
        <v>23.902308930000011</v>
      </c>
      <c r="AR19" s="223">
        <f t="shared" si="84"/>
        <v>19.34948818142858</v>
      </c>
      <c r="AS19" s="224">
        <f t="shared" si="85"/>
        <v>22.574402878333345</v>
      </c>
      <c r="AT19" s="237">
        <f t="shared" si="86"/>
        <v>537.87718145595022</v>
      </c>
      <c r="AU19" s="253">
        <f t="shared" si="87"/>
        <v>358.97317699100023</v>
      </c>
      <c r="AV19" s="254">
        <f t="shared" si="88"/>
        <v>412.81915353965024</v>
      </c>
      <c r="AW19" s="254">
        <f t="shared" si="89"/>
        <v>438.97317699100023</v>
      </c>
      <c r="AX19" s="255">
        <f t="shared" si="90"/>
        <v>25.821951587705897</v>
      </c>
      <c r="AY19" s="256">
        <f t="shared" si="91"/>
        <v>20.903484618619057</v>
      </c>
      <c r="AZ19" s="257">
        <f t="shared" si="92"/>
        <v>24.387398721722235</v>
      </c>
      <c r="BA19" s="268">
        <f t="shared" si="93"/>
        <v>586.66489960154536</v>
      </c>
    </row>
    <row r="20" spans="1:53" x14ac:dyDescent="0.2">
      <c r="A20" s="33">
        <v>6885</v>
      </c>
      <c r="B20" s="33" t="s">
        <v>38</v>
      </c>
      <c r="C20" s="34" t="s">
        <v>20</v>
      </c>
      <c r="D20" s="35">
        <v>61.4</v>
      </c>
      <c r="E20" s="36">
        <f t="shared" si="47"/>
        <v>69.995999999999995</v>
      </c>
      <c r="F20" s="18">
        <f t="shared" si="48"/>
        <v>141.4</v>
      </c>
      <c r="G20" s="37">
        <f t="shared" si="49"/>
        <v>10.876923076923077</v>
      </c>
      <c r="H20" s="38">
        <f t="shared" si="50"/>
        <v>8.3176470588235301</v>
      </c>
      <c r="I20" s="39">
        <f t="shared" si="51"/>
        <v>8.8375000000000004</v>
      </c>
      <c r="J20" s="40">
        <v>67.540000000000006</v>
      </c>
      <c r="K20" s="23">
        <f t="shared" si="52"/>
        <v>77.671000000000006</v>
      </c>
      <c r="L20" s="41">
        <f t="shared" si="53"/>
        <v>147.54000000000002</v>
      </c>
      <c r="M20" s="42">
        <f t="shared" si="54"/>
        <v>9.8360000000000021</v>
      </c>
      <c r="N20" s="43">
        <f t="shared" si="55"/>
        <v>7.7652631578947382</v>
      </c>
      <c r="O20" s="44">
        <f t="shared" si="56"/>
        <v>8.1966666666666672</v>
      </c>
      <c r="P20" s="45">
        <v>74.294000000000011</v>
      </c>
      <c r="Q20" s="46">
        <f t="shared" si="57"/>
        <v>85.438100000000006</v>
      </c>
      <c r="R20" s="30">
        <f t="shared" si="58"/>
        <v>154.29400000000001</v>
      </c>
      <c r="S20" s="31">
        <f t="shared" si="59"/>
        <v>10.286266666666668</v>
      </c>
      <c r="T20" s="32">
        <f t="shared" si="60"/>
        <v>8.1207368421052646</v>
      </c>
      <c r="U20" s="74">
        <f t="shared" si="61"/>
        <v>9.0761176470588243</v>
      </c>
      <c r="V20" s="105">
        <f t="shared" si="62"/>
        <v>81.723400000000012</v>
      </c>
      <c r="W20" s="105">
        <f t="shared" si="63"/>
        <v>93.981910000000013</v>
      </c>
      <c r="X20" s="106">
        <f t="shared" si="64"/>
        <v>161.72340000000003</v>
      </c>
      <c r="Y20" s="102">
        <f t="shared" si="65"/>
        <v>10.781560000000002</v>
      </c>
      <c r="Z20" s="103">
        <f t="shared" si="66"/>
        <v>8.511757894736844</v>
      </c>
      <c r="AA20" s="104">
        <f t="shared" si="67"/>
        <v>9.5131411764705902</v>
      </c>
      <c r="AB20" s="151">
        <f t="shared" si="68"/>
        <v>89.895740000000018</v>
      </c>
      <c r="AC20" s="151">
        <f t="shared" si="69"/>
        <v>103.38010100000001</v>
      </c>
      <c r="AD20" s="152">
        <f t="shared" si="70"/>
        <v>169.89574000000002</v>
      </c>
      <c r="AE20" s="148">
        <f t="shared" si="71"/>
        <v>11.326382666666667</v>
      </c>
      <c r="AF20" s="149">
        <f t="shared" si="72"/>
        <v>8.9418810526315795</v>
      </c>
      <c r="AG20" s="150">
        <f t="shared" si="73"/>
        <v>9.9938670588235308</v>
      </c>
      <c r="AH20" s="187">
        <f t="shared" si="74"/>
        <v>98.885314000000022</v>
      </c>
      <c r="AI20" s="188">
        <f t="shared" si="75"/>
        <v>113.71811110000002</v>
      </c>
      <c r="AJ20" s="188">
        <f t="shared" si="76"/>
        <v>178.88531400000002</v>
      </c>
      <c r="AK20" s="189">
        <f t="shared" si="77"/>
        <v>10.522665529411766</v>
      </c>
      <c r="AL20" s="190">
        <f t="shared" si="78"/>
        <v>8.5183482857142874</v>
      </c>
      <c r="AM20" s="191">
        <f t="shared" si="79"/>
        <v>9.938073000000001</v>
      </c>
      <c r="AN20" s="220">
        <f t="shared" si="80"/>
        <v>108.77384540000003</v>
      </c>
      <c r="AO20" s="221">
        <f t="shared" si="81"/>
        <v>125.08992221000003</v>
      </c>
      <c r="AP20" s="221">
        <f t="shared" si="82"/>
        <v>188.77384540000003</v>
      </c>
      <c r="AQ20" s="222">
        <f t="shared" si="83"/>
        <v>11.104343847058825</v>
      </c>
      <c r="AR20" s="223">
        <f t="shared" si="84"/>
        <v>8.9892307333333346</v>
      </c>
      <c r="AS20" s="224">
        <f t="shared" si="85"/>
        <v>10.487435855555557</v>
      </c>
      <c r="AT20" s="237">
        <f t="shared" si="86"/>
        <v>212.61689887300003</v>
      </c>
      <c r="AU20" s="253">
        <f t="shared" si="87"/>
        <v>119.65122994000004</v>
      </c>
      <c r="AV20" s="254">
        <f t="shared" si="88"/>
        <v>137.59891443100003</v>
      </c>
      <c r="AW20" s="254">
        <f t="shared" si="89"/>
        <v>199.65122994000004</v>
      </c>
      <c r="AX20" s="255">
        <f t="shared" si="90"/>
        <v>11.74418999647059</v>
      </c>
      <c r="AY20" s="256">
        <f t="shared" si="91"/>
        <v>9.5072014257142872</v>
      </c>
      <c r="AZ20" s="257">
        <f t="shared" si="92"/>
        <v>11.091734996666668</v>
      </c>
      <c r="BA20" s="268">
        <f t="shared" si="93"/>
        <v>228.87858876030003</v>
      </c>
    </row>
    <row r="21" spans="1:53" x14ac:dyDescent="0.2">
      <c r="A21" s="33">
        <v>6890</v>
      </c>
      <c r="B21" s="33" t="s">
        <v>39</v>
      </c>
      <c r="C21" s="34" t="s">
        <v>20</v>
      </c>
      <c r="D21" s="35">
        <v>166.67</v>
      </c>
      <c r="E21" s="36">
        <f t="shared" si="47"/>
        <v>190.00379999999996</v>
      </c>
      <c r="F21" s="18">
        <f t="shared" si="48"/>
        <v>246.67</v>
      </c>
      <c r="G21" s="37">
        <f t="shared" si="49"/>
        <v>18.974615384615383</v>
      </c>
      <c r="H21" s="38">
        <f t="shared" si="50"/>
        <v>14.51</v>
      </c>
      <c r="I21" s="39">
        <f t="shared" si="51"/>
        <v>15.416874999999999</v>
      </c>
      <c r="J21" s="40">
        <v>183.33699999999999</v>
      </c>
      <c r="K21" s="23">
        <f t="shared" si="52"/>
        <v>210.83754999999996</v>
      </c>
      <c r="L21" s="41">
        <f t="shared" si="53"/>
        <v>263.33699999999999</v>
      </c>
      <c r="M21" s="42">
        <f t="shared" si="54"/>
        <v>17.555799999999998</v>
      </c>
      <c r="N21" s="43">
        <f t="shared" si="55"/>
        <v>13.859842105263157</v>
      </c>
      <c r="O21" s="44">
        <f t="shared" si="56"/>
        <v>14.629833333333332</v>
      </c>
      <c r="P21" s="45">
        <v>201.67070000000001</v>
      </c>
      <c r="Q21" s="46">
        <f t="shared" si="57"/>
        <v>231.92130499999999</v>
      </c>
      <c r="R21" s="30">
        <f t="shared" si="58"/>
        <v>281.67070000000001</v>
      </c>
      <c r="S21" s="31">
        <f t="shared" si="59"/>
        <v>18.778046666666668</v>
      </c>
      <c r="T21" s="32">
        <f t="shared" si="60"/>
        <v>14.824773684210527</v>
      </c>
      <c r="U21" s="74">
        <f t="shared" si="61"/>
        <v>16.568864705882355</v>
      </c>
      <c r="V21" s="105">
        <f t="shared" si="62"/>
        <v>221.83777000000003</v>
      </c>
      <c r="W21" s="105">
        <f t="shared" si="63"/>
        <v>255.11343550000001</v>
      </c>
      <c r="X21" s="106">
        <f t="shared" si="64"/>
        <v>301.83777000000003</v>
      </c>
      <c r="Y21" s="102">
        <f t="shared" si="65"/>
        <v>20.122518000000003</v>
      </c>
      <c r="Z21" s="103">
        <f t="shared" si="66"/>
        <v>15.886198421052633</v>
      </c>
      <c r="AA21" s="104">
        <f t="shared" si="67"/>
        <v>17.755162941176472</v>
      </c>
      <c r="AB21" s="151">
        <f t="shared" si="68"/>
        <v>244.02154700000006</v>
      </c>
      <c r="AC21" s="151">
        <f t="shared" si="69"/>
        <v>280.62477905000003</v>
      </c>
      <c r="AD21" s="152">
        <f t="shared" si="70"/>
        <v>324.02154700000006</v>
      </c>
      <c r="AE21" s="148">
        <f t="shared" si="71"/>
        <v>21.601436466666669</v>
      </c>
      <c r="AF21" s="149">
        <f t="shared" si="72"/>
        <v>17.053765631578951</v>
      </c>
      <c r="AG21" s="150">
        <f t="shared" si="73"/>
        <v>19.060091000000003</v>
      </c>
      <c r="AH21" s="187">
        <f t="shared" si="74"/>
        <v>268.42370170000009</v>
      </c>
      <c r="AI21" s="188">
        <f t="shared" si="75"/>
        <v>308.68725695500007</v>
      </c>
      <c r="AJ21" s="188">
        <f t="shared" si="76"/>
        <v>348.42370170000009</v>
      </c>
      <c r="AK21" s="189">
        <f t="shared" si="77"/>
        <v>20.49551186470589</v>
      </c>
      <c r="AL21" s="190">
        <f t="shared" si="78"/>
        <v>16.591604842857148</v>
      </c>
      <c r="AM21" s="191">
        <f t="shared" si="79"/>
        <v>19.356872316666671</v>
      </c>
      <c r="AN21" s="220">
        <f t="shared" si="80"/>
        <v>295.26607187000013</v>
      </c>
      <c r="AO21" s="221">
        <f t="shared" si="81"/>
        <v>339.55598265050014</v>
      </c>
      <c r="AP21" s="221">
        <f t="shared" si="82"/>
        <v>375.26607187000013</v>
      </c>
      <c r="AQ21" s="222">
        <f t="shared" si="83"/>
        <v>22.074474815882361</v>
      </c>
      <c r="AR21" s="223">
        <f t="shared" si="84"/>
        <v>17.869812946190482</v>
      </c>
      <c r="AS21" s="224">
        <f t="shared" si="85"/>
        <v>20.848115103888897</v>
      </c>
      <c r="AT21" s="237">
        <f t="shared" si="86"/>
        <v>491.42277744565018</v>
      </c>
      <c r="AU21" s="253">
        <f t="shared" si="87"/>
        <v>324.79267905700016</v>
      </c>
      <c r="AV21" s="254">
        <f t="shared" si="88"/>
        <v>373.51158091555016</v>
      </c>
      <c r="AW21" s="254">
        <f t="shared" si="89"/>
        <v>404.79267905700016</v>
      </c>
      <c r="AX21" s="255">
        <f t="shared" si="90"/>
        <v>23.811334062176481</v>
      </c>
      <c r="AY21" s="256">
        <f t="shared" si="91"/>
        <v>19.275841859857149</v>
      </c>
      <c r="AZ21" s="257">
        <f t="shared" si="92"/>
        <v>22.488482169833343</v>
      </c>
      <c r="BA21" s="268">
        <f t="shared" si="93"/>
        <v>535.56505519021516</v>
      </c>
    </row>
    <row r="22" spans="1:53" x14ac:dyDescent="0.2">
      <c r="A22" s="33">
        <v>6940</v>
      </c>
      <c r="B22" s="33" t="s">
        <v>40</v>
      </c>
      <c r="C22" s="34" t="s">
        <v>20</v>
      </c>
      <c r="D22" s="35">
        <v>52.63</v>
      </c>
      <c r="E22" s="36">
        <f t="shared" si="47"/>
        <v>59.998199999999997</v>
      </c>
      <c r="F22" s="18">
        <f t="shared" si="48"/>
        <v>132.63</v>
      </c>
      <c r="G22" s="37">
        <f t="shared" si="49"/>
        <v>10.202307692307691</v>
      </c>
      <c r="H22" s="38">
        <f t="shared" si="50"/>
        <v>7.8017647058823529</v>
      </c>
      <c r="I22" s="39">
        <f t="shared" si="51"/>
        <v>8.2893749999999997</v>
      </c>
      <c r="J22" s="40">
        <v>57.893000000000008</v>
      </c>
      <c r="K22" s="23">
        <f t="shared" si="52"/>
        <v>66.576950000000011</v>
      </c>
      <c r="L22" s="41">
        <f t="shared" si="53"/>
        <v>137.893</v>
      </c>
      <c r="M22" s="42">
        <f t="shared" si="54"/>
        <v>9.1928666666666672</v>
      </c>
      <c r="N22" s="43">
        <f t="shared" si="55"/>
        <v>7.257526315789474</v>
      </c>
      <c r="O22" s="44">
        <f t="shared" si="56"/>
        <v>7.6607222222222227</v>
      </c>
      <c r="P22" s="45">
        <v>63.682300000000012</v>
      </c>
      <c r="Q22" s="46">
        <f t="shared" si="57"/>
        <v>73.234645000000015</v>
      </c>
      <c r="R22" s="30">
        <f t="shared" si="58"/>
        <v>143.6823</v>
      </c>
      <c r="S22" s="31">
        <f t="shared" si="59"/>
        <v>9.5788200000000003</v>
      </c>
      <c r="T22" s="32">
        <f t="shared" si="60"/>
        <v>7.5622263157894736</v>
      </c>
      <c r="U22" s="74">
        <f t="shared" si="61"/>
        <v>8.4519000000000002</v>
      </c>
      <c r="V22" s="105">
        <f t="shared" si="62"/>
        <v>70.050530000000023</v>
      </c>
      <c r="W22" s="105">
        <f t="shared" si="63"/>
        <v>80.558109500000015</v>
      </c>
      <c r="X22" s="106">
        <f t="shared" si="64"/>
        <v>150.05053000000004</v>
      </c>
      <c r="Y22" s="102">
        <f t="shared" si="65"/>
        <v>10.003368666666669</v>
      </c>
      <c r="Z22" s="103">
        <f t="shared" si="66"/>
        <v>7.897396315789476</v>
      </c>
      <c r="AA22" s="104">
        <f t="shared" si="67"/>
        <v>8.8265017647058848</v>
      </c>
      <c r="AB22" s="151">
        <f t="shared" si="68"/>
        <v>77.055583000000027</v>
      </c>
      <c r="AC22" s="151">
        <f t="shared" si="69"/>
        <v>88.613920450000023</v>
      </c>
      <c r="AD22" s="152">
        <f t="shared" si="70"/>
        <v>157.05558300000001</v>
      </c>
      <c r="AE22" s="148">
        <f t="shared" si="71"/>
        <v>10.470372200000002</v>
      </c>
      <c r="AF22" s="149">
        <f t="shared" si="72"/>
        <v>8.2660833157894746</v>
      </c>
      <c r="AG22" s="150">
        <f t="shared" si="73"/>
        <v>9.2385637058823544</v>
      </c>
      <c r="AH22" s="187">
        <f t="shared" si="74"/>
        <v>84.761141300000034</v>
      </c>
      <c r="AI22" s="188">
        <f t="shared" si="75"/>
        <v>97.475312495000026</v>
      </c>
      <c r="AJ22" s="188">
        <f t="shared" si="76"/>
        <v>164.76114130000002</v>
      </c>
      <c r="AK22" s="189">
        <f t="shared" si="77"/>
        <v>9.6918318411764712</v>
      </c>
      <c r="AL22" s="190">
        <f t="shared" si="78"/>
        <v>7.8457686333333339</v>
      </c>
      <c r="AM22" s="191">
        <f t="shared" si="79"/>
        <v>9.1533967388888904</v>
      </c>
      <c r="AN22" s="220">
        <f t="shared" si="80"/>
        <v>93.237255430000047</v>
      </c>
      <c r="AO22" s="221">
        <f t="shared" si="81"/>
        <v>107.22284374450004</v>
      </c>
      <c r="AP22" s="221">
        <f t="shared" si="82"/>
        <v>173.23725543000006</v>
      </c>
      <c r="AQ22" s="222">
        <f t="shared" si="83"/>
        <v>10.190426790000004</v>
      </c>
      <c r="AR22" s="223">
        <f t="shared" si="84"/>
        <v>8.2493931157142892</v>
      </c>
      <c r="AS22" s="224">
        <f t="shared" si="85"/>
        <v>9.6242919683333366</v>
      </c>
      <c r="AT22" s="237">
        <f t="shared" si="86"/>
        <v>189.38969686785006</v>
      </c>
      <c r="AU22" s="253">
        <f t="shared" si="87"/>
        <v>102.56098097300006</v>
      </c>
      <c r="AV22" s="254">
        <f t="shared" si="88"/>
        <v>117.94512811895005</v>
      </c>
      <c r="AW22" s="254">
        <f t="shared" si="89"/>
        <v>182.56098097300006</v>
      </c>
      <c r="AX22" s="255">
        <f t="shared" si="90"/>
        <v>10.738881233705886</v>
      </c>
      <c r="AY22" s="256">
        <f t="shared" si="91"/>
        <v>8.6933800463333366</v>
      </c>
      <c r="AZ22" s="257">
        <f t="shared" si="92"/>
        <v>10.142276720722226</v>
      </c>
      <c r="BA22" s="268">
        <f t="shared" si="93"/>
        <v>203.32866655463508</v>
      </c>
    </row>
    <row r="23" spans="1:53" x14ac:dyDescent="0.2">
      <c r="A23" s="33">
        <v>6950</v>
      </c>
      <c r="B23" s="33" t="s">
        <v>41</v>
      </c>
      <c r="C23" s="34" t="s">
        <v>20</v>
      </c>
      <c r="D23" s="35">
        <v>131.58000000000001</v>
      </c>
      <c r="E23" s="36">
        <f t="shared" si="47"/>
        <v>150.00120000000001</v>
      </c>
      <c r="F23" s="18">
        <f t="shared" si="48"/>
        <v>211.58</v>
      </c>
      <c r="G23" s="37">
        <f t="shared" si="49"/>
        <v>16.275384615384617</v>
      </c>
      <c r="H23" s="38">
        <f t="shared" si="50"/>
        <v>12.445882352941178</v>
      </c>
      <c r="I23" s="39">
        <f t="shared" si="51"/>
        <v>13.223750000000001</v>
      </c>
      <c r="J23" s="40">
        <v>144.73800000000003</v>
      </c>
      <c r="K23" s="23">
        <f t="shared" si="52"/>
        <v>166.44870000000003</v>
      </c>
      <c r="L23" s="41">
        <f t="shared" si="53"/>
        <v>224.73800000000003</v>
      </c>
      <c r="M23" s="42">
        <f t="shared" si="54"/>
        <v>14.982533333333334</v>
      </c>
      <c r="N23" s="43">
        <f t="shared" si="55"/>
        <v>11.828315789473686</v>
      </c>
      <c r="O23" s="44">
        <f t="shared" si="56"/>
        <v>12.485444444444447</v>
      </c>
      <c r="P23" s="45">
        <v>159.21180000000004</v>
      </c>
      <c r="Q23" s="46">
        <f t="shared" si="57"/>
        <v>183.09357000000003</v>
      </c>
      <c r="R23" s="30">
        <f t="shared" si="58"/>
        <v>239.21180000000004</v>
      </c>
      <c r="S23" s="31">
        <f t="shared" si="59"/>
        <v>15.947453333333335</v>
      </c>
      <c r="T23" s="32">
        <f t="shared" si="60"/>
        <v>12.590094736842108</v>
      </c>
      <c r="U23" s="74">
        <f t="shared" si="61"/>
        <v>14.071282352941179</v>
      </c>
      <c r="V23" s="105">
        <f t="shared" si="62"/>
        <v>175.13298000000006</v>
      </c>
      <c r="W23" s="105">
        <f t="shared" si="63"/>
        <v>201.40292700000006</v>
      </c>
      <c r="X23" s="106">
        <f t="shared" si="64"/>
        <v>255.13298000000006</v>
      </c>
      <c r="Y23" s="102">
        <f t="shared" si="65"/>
        <v>17.008865333333336</v>
      </c>
      <c r="Z23" s="103">
        <f t="shared" si="66"/>
        <v>13.428051578947372</v>
      </c>
      <c r="AA23" s="104">
        <f t="shared" si="67"/>
        <v>15.007822352941179</v>
      </c>
      <c r="AB23" s="151">
        <f t="shared" si="68"/>
        <v>192.64627800000008</v>
      </c>
      <c r="AC23" s="151">
        <f t="shared" si="69"/>
        <v>221.54321970000007</v>
      </c>
      <c r="AD23" s="152">
        <f t="shared" si="70"/>
        <v>272.64627800000005</v>
      </c>
      <c r="AE23" s="148">
        <f t="shared" si="71"/>
        <v>18.176418533333337</v>
      </c>
      <c r="AF23" s="149">
        <f t="shared" si="72"/>
        <v>14.349804105263161</v>
      </c>
      <c r="AG23" s="150">
        <f t="shared" si="73"/>
        <v>16.038016352941181</v>
      </c>
      <c r="AH23" s="187">
        <f t="shared" si="74"/>
        <v>211.91090580000011</v>
      </c>
      <c r="AI23" s="188">
        <f t="shared" si="75"/>
        <v>243.69754167000011</v>
      </c>
      <c r="AJ23" s="188">
        <f t="shared" si="76"/>
        <v>291.91090580000014</v>
      </c>
      <c r="AK23" s="189">
        <f t="shared" si="77"/>
        <v>17.171229752941183</v>
      </c>
      <c r="AL23" s="190">
        <f t="shared" si="78"/>
        <v>13.900519323809529</v>
      </c>
      <c r="AM23" s="191">
        <f t="shared" si="79"/>
        <v>16.217272544444452</v>
      </c>
      <c r="AN23" s="220">
        <f t="shared" si="80"/>
        <v>233.10199638000014</v>
      </c>
      <c r="AO23" s="221">
        <f t="shared" si="81"/>
        <v>268.06729583700013</v>
      </c>
      <c r="AP23" s="221">
        <f t="shared" si="82"/>
        <v>313.10199638000017</v>
      </c>
      <c r="AQ23" s="222">
        <f t="shared" si="83"/>
        <v>18.417764492941188</v>
      </c>
      <c r="AR23" s="223">
        <f t="shared" si="84"/>
        <v>14.909618875238104</v>
      </c>
      <c r="AS23" s="224">
        <f t="shared" si="85"/>
        <v>17.394555354444453</v>
      </c>
      <c r="AT23" s="237">
        <f t="shared" si="86"/>
        <v>398.48748458810019</v>
      </c>
      <c r="AU23" s="253">
        <f t="shared" si="87"/>
        <v>256.4121960180002</v>
      </c>
      <c r="AV23" s="254">
        <f t="shared" si="88"/>
        <v>294.87402542070021</v>
      </c>
      <c r="AW23" s="254">
        <f t="shared" si="89"/>
        <v>336.4121960180002</v>
      </c>
      <c r="AX23" s="255">
        <f t="shared" si="90"/>
        <v>19.788952706941188</v>
      </c>
      <c r="AY23" s="256">
        <f t="shared" si="91"/>
        <v>16.019628381809532</v>
      </c>
      <c r="AZ23" s="257">
        <f t="shared" si="92"/>
        <v>18.689566445444456</v>
      </c>
      <c r="BA23" s="268">
        <f t="shared" si="93"/>
        <v>433.33623304691031</v>
      </c>
    </row>
    <row r="24" spans="1:53" x14ac:dyDescent="0.2">
      <c r="A24" s="33">
        <v>6958</v>
      </c>
      <c r="B24" s="33" t="s">
        <v>42</v>
      </c>
      <c r="C24" s="34" t="s">
        <v>20</v>
      </c>
      <c r="D24" s="35">
        <v>157.9</v>
      </c>
      <c r="E24" s="36">
        <f t="shared" si="47"/>
        <v>180.006</v>
      </c>
      <c r="F24" s="18">
        <f t="shared" si="48"/>
        <v>237.9</v>
      </c>
      <c r="G24" s="37">
        <f t="shared" si="49"/>
        <v>18.3</v>
      </c>
      <c r="H24" s="38">
        <f t="shared" si="50"/>
        <v>13.994117647058824</v>
      </c>
      <c r="I24" s="39">
        <f t="shared" si="51"/>
        <v>14.86875</v>
      </c>
      <c r="J24" s="40">
        <v>173.69000000000003</v>
      </c>
      <c r="K24" s="23">
        <f t="shared" si="52"/>
        <v>199.74350000000001</v>
      </c>
      <c r="L24" s="41">
        <f t="shared" si="53"/>
        <v>253.69000000000003</v>
      </c>
      <c r="M24" s="42">
        <f t="shared" si="54"/>
        <v>16.91266666666667</v>
      </c>
      <c r="N24" s="43">
        <f t="shared" si="55"/>
        <v>13.352105263157895</v>
      </c>
      <c r="O24" s="44">
        <f t="shared" si="56"/>
        <v>14.093888888888891</v>
      </c>
      <c r="P24" s="45">
        <v>191.05900000000005</v>
      </c>
      <c r="Q24" s="46">
        <f t="shared" si="57"/>
        <v>219.71785000000006</v>
      </c>
      <c r="R24" s="30">
        <f t="shared" si="58"/>
        <v>271.05900000000008</v>
      </c>
      <c r="S24" s="31">
        <f t="shared" si="59"/>
        <v>18.070600000000006</v>
      </c>
      <c r="T24" s="32">
        <f t="shared" si="60"/>
        <v>14.266263157894741</v>
      </c>
      <c r="U24" s="74">
        <f t="shared" si="61"/>
        <v>15.944647058823534</v>
      </c>
      <c r="V24" s="105">
        <f t="shared" si="62"/>
        <v>210.16490000000007</v>
      </c>
      <c r="W24" s="105">
        <f t="shared" si="63"/>
        <v>241.68963500000007</v>
      </c>
      <c r="X24" s="106">
        <f t="shared" si="64"/>
        <v>290.1649000000001</v>
      </c>
      <c r="Y24" s="102">
        <f t="shared" si="65"/>
        <v>19.344326666666674</v>
      </c>
      <c r="Z24" s="103">
        <f t="shared" si="66"/>
        <v>15.271836842105268</v>
      </c>
      <c r="AA24" s="104">
        <f t="shared" si="67"/>
        <v>17.06852352941177</v>
      </c>
      <c r="AB24" s="151">
        <f t="shared" si="68"/>
        <v>231.18139000000011</v>
      </c>
      <c r="AC24" s="151">
        <f t="shared" si="69"/>
        <v>265.85859850000008</v>
      </c>
      <c r="AD24" s="152">
        <f t="shared" si="70"/>
        <v>311.18139000000008</v>
      </c>
      <c r="AE24" s="148">
        <f t="shared" si="71"/>
        <v>20.745426000000005</v>
      </c>
      <c r="AF24" s="149">
        <f t="shared" si="72"/>
        <v>16.377967894736845</v>
      </c>
      <c r="AG24" s="150">
        <f t="shared" si="73"/>
        <v>18.304787647058827</v>
      </c>
      <c r="AH24" s="187">
        <f t="shared" si="74"/>
        <v>254.29952900000015</v>
      </c>
      <c r="AI24" s="188">
        <f t="shared" si="75"/>
        <v>292.44445835000016</v>
      </c>
      <c r="AJ24" s="188">
        <f t="shared" si="76"/>
        <v>334.29952900000012</v>
      </c>
      <c r="AK24" s="189">
        <f t="shared" si="77"/>
        <v>19.664678176470595</v>
      </c>
      <c r="AL24" s="190">
        <f t="shared" si="78"/>
        <v>15.919025190476196</v>
      </c>
      <c r="AM24" s="191">
        <f t="shared" si="79"/>
        <v>18.572196055555562</v>
      </c>
      <c r="AN24" s="220">
        <f t="shared" si="80"/>
        <v>279.72948190000017</v>
      </c>
      <c r="AO24" s="221">
        <f t="shared" si="81"/>
        <v>321.68890418500018</v>
      </c>
      <c r="AP24" s="221">
        <f t="shared" si="82"/>
        <v>359.72948190000017</v>
      </c>
      <c r="AQ24" s="222">
        <f t="shared" si="83"/>
        <v>21.16055775882354</v>
      </c>
      <c r="AR24" s="223">
        <f t="shared" si="84"/>
        <v>17.129975328571437</v>
      </c>
      <c r="AS24" s="224">
        <f t="shared" si="85"/>
        <v>19.984971216666676</v>
      </c>
      <c r="AT24" s="237">
        <f t="shared" si="86"/>
        <v>468.19557544050025</v>
      </c>
      <c r="AU24" s="253">
        <f t="shared" si="87"/>
        <v>307.70243009000023</v>
      </c>
      <c r="AV24" s="254">
        <f t="shared" si="88"/>
        <v>353.85779460350022</v>
      </c>
      <c r="AW24" s="254">
        <f t="shared" si="89"/>
        <v>387.70243009000023</v>
      </c>
      <c r="AX24" s="255">
        <f t="shared" si="90"/>
        <v>22.806025299411779</v>
      </c>
      <c r="AY24" s="256">
        <f t="shared" si="91"/>
        <v>18.462020480476202</v>
      </c>
      <c r="AZ24" s="257">
        <f t="shared" si="92"/>
        <v>21.539023893888903</v>
      </c>
      <c r="BA24" s="268">
        <f t="shared" si="93"/>
        <v>510.01513298455029</v>
      </c>
    </row>
    <row r="25" spans="1:53" x14ac:dyDescent="0.2">
      <c r="A25" s="33">
        <v>6969</v>
      </c>
      <c r="B25" s="33" t="s">
        <v>43</v>
      </c>
      <c r="C25" s="34" t="s">
        <v>20</v>
      </c>
      <c r="D25" s="35">
        <v>131.58000000000001</v>
      </c>
      <c r="E25" s="36">
        <f t="shared" si="47"/>
        <v>150.00120000000001</v>
      </c>
      <c r="F25" s="18">
        <f t="shared" si="48"/>
        <v>211.58</v>
      </c>
      <c r="G25" s="37">
        <f t="shared" si="49"/>
        <v>16.275384615384617</v>
      </c>
      <c r="H25" s="38">
        <f t="shared" si="50"/>
        <v>12.445882352941178</v>
      </c>
      <c r="I25" s="39">
        <f t="shared" si="51"/>
        <v>13.223750000000001</v>
      </c>
      <c r="J25" s="40">
        <v>144.73800000000003</v>
      </c>
      <c r="K25" s="23">
        <f t="shared" si="52"/>
        <v>166.44870000000003</v>
      </c>
      <c r="L25" s="41">
        <f t="shared" si="53"/>
        <v>224.73800000000003</v>
      </c>
      <c r="M25" s="42">
        <f t="shared" si="54"/>
        <v>14.982533333333334</v>
      </c>
      <c r="N25" s="43">
        <f t="shared" si="55"/>
        <v>11.828315789473686</v>
      </c>
      <c r="O25" s="44">
        <f t="shared" si="56"/>
        <v>12.485444444444447</v>
      </c>
      <c r="P25" s="45">
        <v>159.21180000000004</v>
      </c>
      <c r="Q25" s="46">
        <f t="shared" si="57"/>
        <v>183.09357000000003</v>
      </c>
      <c r="R25" s="30">
        <f t="shared" si="58"/>
        <v>239.21180000000004</v>
      </c>
      <c r="S25" s="31">
        <f t="shared" si="59"/>
        <v>15.947453333333335</v>
      </c>
      <c r="T25" s="32">
        <f t="shared" si="60"/>
        <v>12.590094736842108</v>
      </c>
      <c r="U25" s="74">
        <f t="shared" si="61"/>
        <v>14.071282352941179</v>
      </c>
      <c r="V25" s="105">
        <f t="shared" si="62"/>
        <v>175.13298000000006</v>
      </c>
      <c r="W25" s="105">
        <f t="shared" si="63"/>
        <v>201.40292700000006</v>
      </c>
      <c r="X25" s="106">
        <f t="shared" si="64"/>
        <v>255.13298000000006</v>
      </c>
      <c r="Y25" s="102">
        <f t="shared" si="65"/>
        <v>17.008865333333336</v>
      </c>
      <c r="Z25" s="103">
        <f t="shared" si="66"/>
        <v>13.428051578947372</v>
      </c>
      <c r="AA25" s="104">
        <f t="shared" si="67"/>
        <v>15.007822352941179</v>
      </c>
      <c r="AB25" s="151">
        <f t="shared" si="68"/>
        <v>192.64627800000008</v>
      </c>
      <c r="AC25" s="151">
        <f t="shared" si="69"/>
        <v>221.54321970000007</v>
      </c>
      <c r="AD25" s="152">
        <f t="shared" si="70"/>
        <v>272.64627800000005</v>
      </c>
      <c r="AE25" s="148">
        <f t="shared" si="71"/>
        <v>18.176418533333337</v>
      </c>
      <c r="AF25" s="149">
        <f t="shared" si="72"/>
        <v>14.349804105263161</v>
      </c>
      <c r="AG25" s="150">
        <f t="shared" si="73"/>
        <v>16.038016352941181</v>
      </c>
      <c r="AH25" s="187">
        <f t="shared" si="74"/>
        <v>211.91090580000011</v>
      </c>
      <c r="AI25" s="188">
        <f t="shared" si="75"/>
        <v>243.69754167000011</v>
      </c>
      <c r="AJ25" s="188">
        <f t="shared" si="76"/>
        <v>291.91090580000014</v>
      </c>
      <c r="AK25" s="189">
        <f t="shared" si="77"/>
        <v>17.171229752941183</v>
      </c>
      <c r="AL25" s="190">
        <f t="shared" si="78"/>
        <v>13.900519323809529</v>
      </c>
      <c r="AM25" s="191">
        <f t="shared" si="79"/>
        <v>16.217272544444452</v>
      </c>
      <c r="AN25" s="220">
        <f t="shared" si="80"/>
        <v>233.10199638000014</v>
      </c>
      <c r="AO25" s="221">
        <f t="shared" si="81"/>
        <v>268.06729583700013</v>
      </c>
      <c r="AP25" s="221">
        <f t="shared" si="82"/>
        <v>313.10199638000017</v>
      </c>
      <c r="AQ25" s="222">
        <f t="shared" si="83"/>
        <v>18.417764492941188</v>
      </c>
      <c r="AR25" s="223">
        <f t="shared" si="84"/>
        <v>14.909618875238104</v>
      </c>
      <c r="AS25" s="224">
        <f t="shared" si="85"/>
        <v>17.394555354444453</v>
      </c>
      <c r="AT25" s="237">
        <f t="shared" si="86"/>
        <v>398.48748458810019</v>
      </c>
      <c r="AU25" s="253">
        <f t="shared" si="87"/>
        <v>256.4121960180002</v>
      </c>
      <c r="AV25" s="254">
        <f t="shared" si="88"/>
        <v>294.87402542070021</v>
      </c>
      <c r="AW25" s="254">
        <f t="shared" si="89"/>
        <v>336.4121960180002</v>
      </c>
      <c r="AX25" s="255">
        <f t="shared" si="90"/>
        <v>19.788952706941188</v>
      </c>
      <c r="AY25" s="256">
        <f t="shared" si="91"/>
        <v>16.019628381809532</v>
      </c>
      <c r="AZ25" s="257">
        <f t="shared" si="92"/>
        <v>18.689566445444456</v>
      </c>
      <c r="BA25" s="268">
        <f t="shared" si="93"/>
        <v>433.33623304691031</v>
      </c>
    </row>
    <row r="26" spans="1:53" x14ac:dyDescent="0.2">
      <c r="A26" s="33">
        <v>6970</v>
      </c>
      <c r="B26" s="33" t="s">
        <v>44</v>
      </c>
      <c r="C26" s="34" t="s">
        <v>20</v>
      </c>
      <c r="D26" s="35">
        <v>131.58000000000001</v>
      </c>
      <c r="E26" s="36">
        <f t="shared" si="47"/>
        <v>150.00120000000001</v>
      </c>
      <c r="F26" s="18">
        <f t="shared" si="48"/>
        <v>211.58</v>
      </c>
      <c r="G26" s="37">
        <f t="shared" si="49"/>
        <v>16.275384615384617</v>
      </c>
      <c r="H26" s="38">
        <f t="shared" si="50"/>
        <v>12.445882352941178</v>
      </c>
      <c r="I26" s="39">
        <f t="shared" si="51"/>
        <v>13.223750000000001</v>
      </c>
      <c r="J26" s="40">
        <v>144.73800000000003</v>
      </c>
      <c r="K26" s="23">
        <f t="shared" si="52"/>
        <v>166.44870000000003</v>
      </c>
      <c r="L26" s="41">
        <f t="shared" si="53"/>
        <v>224.73800000000003</v>
      </c>
      <c r="M26" s="42">
        <f t="shared" si="54"/>
        <v>14.982533333333334</v>
      </c>
      <c r="N26" s="43">
        <f t="shared" si="55"/>
        <v>11.828315789473686</v>
      </c>
      <c r="O26" s="44">
        <f t="shared" si="56"/>
        <v>12.485444444444447</v>
      </c>
      <c r="P26" s="45">
        <v>159.21180000000004</v>
      </c>
      <c r="Q26" s="46">
        <f t="shared" si="57"/>
        <v>183.09357000000003</v>
      </c>
      <c r="R26" s="30">
        <f t="shared" si="58"/>
        <v>239.21180000000004</v>
      </c>
      <c r="S26" s="31">
        <f t="shared" si="59"/>
        <v>15.947453333333335</v>
      </c>
      <c r="T26" s="32">
        <f t="shared" si="60"/>
        <v>12.590094736842108</v>
      </c>
      <c r="U26" s="74">
        <f t="shared" si="61"/>
        <v>14.071282352941179</v>
      </c>
      <c r="V26" s="105">
        <f t="shared" si="62"/>
        <v>175.13298000000006</v>
      </c>
      <c r="W26" s="105">
        <f t="shared" si="63"/>
        <v>201.40292700000006</v>
      </c>
      <c r="X26" s="106">
        <f t="shared" si="64"/>
        <v>255.13298000000006</v>
      </c>
      <c r="Y26" s="102">
        <f t="shared" si="65"/>
        <v>17.008865333333336</v>
      </c>
      <c r="Z26" s="103">
        <f t="shared" si="66"/>
        <v>13.428051578947372</v>
      </c>
      <c r="AA26" s="104">
        <f t="shared" si="67"/>
        <v>15.007822352941179</v>
      </c>
      <c r="AB26" s="151">
        <f t="shared" si="68"/>
        <v>192.64627800000008</v>
      </c>
      <c r="AC26" s="151">
        <f t="shared" si="69"/>
        <v>221.54321970000007</v>
      </c>
      <c r="AD26" s="152">
        <f t="shared" si="70"/>
        <v>272.64627800000005</v>
      </c>
      <c r="AE26" s="148">
        <f t="shared" si="71"/>
        <v>18.176418533333337</v>
      </c>
      <c r="AF26" s="149">
        <f t="shared" si="72"/>
        <v>14.349804105263161</v>
      </c>
      <c r="AG26" s="150">
        <f t="shared" si="73"/>
        <v>16.038016352941181</v>
      </c>
      <c r="AH26" s="187">
        <f t="shared" si="74"/>
        <v>211.91090580000011</v>
      </c>
      <c r="AI26" s="188">
        <f t="shared" si="75"/>
        <v>243.69754167000011</v>
      </c>
      <c r="AJ26" s="188">
        <f t="shared" si="76"/>
        <v>291.91090580000014</v>
      </c>
      <c r="AK26" s="189">
        <f t="shared" si="77"/>
        <v>17.171229752941183</v>
      </c>
      <c r="AL26" s="190">
        <f t="shared" si="78"/>
        <v>13.900519323809529</v>
      </c>
      <c r="AM26" s="191">
        <f t="shared" si="79"/>
        <v>16.217272544444452</v>
      </c>
      <c r="AN26" s="220">
        <f t="shared" si="80"/>
        <v>233.10199638000014</v>
      </c>
      <c r="AO26" s="221">
        <f t="shared" si="81"/>
        <v>268.06729583700013</v>
      </c>
      <c r="AP26" s="221">
        <f t="shared" si="82"/>
        <v>313.10199638000017</v>
      </c>
      <c r="AQ26" s="222">
        <f t="shared" si="83"/>
        <v>18.417764492941188</v>
      </c>
      <c r="AR26" s="223">
        <f t="shared" si="84"/>
        <v>14.909618875238104</v>
      </c>
      <c r="AS26" s="224">
        <f t="shared" si="85"/>
        <v>17.394555354444453</v>
      </c>
      <c r="AT26" s="237">
        <f t="shared" si="86"/>
        <v>398.48748458810019</v>
      </c>
      <c r="AU26" s="253">
        <f t="shared" si="87"/>
        <v>256.4121960180002</v>
      </c>
      <c r="AV26" s="254">
        <f t="shared" si="88"/>
        <v>294.87402542070021</v>
      </c>
      <c r="AW26" s="254">
        <f t="shared" si="89"/>
        <v>336.4121960180002</v>
      </c>
      <c r="AX26" s="255">
        <f t="shared" si="90"/>
        <v>19.788952706941188</v>
      </c>
      <c r="AY26" s="256">
        <f t="shared" si="91"/>
        <v>16.019628381809532</v>
      </c>
      <c r="AZ26" s="257">
        <f t="shared" si="92"/>
        <v>18.689566445444456</v>
      </c>
      <c r="BA26" s="268">
        <f t="shared" si="93"/>
        <v>433.33623304691031</v>
      </c>
    </row>
    <row r="27" spans="1:53" x14ac:dyDescent="0.2">
      <c r="A27" s="33">
        <v>6971</v>
      </c>
      <c r="B27" s="33" t="s">
        <v>45</v>
      </c>
      <c r="C27" s="34" t="s">
        <v>20</v>
      </c>
      <c r="D27" s="35">
        <v>131.58000000000001</v>
      </c>
      <c r="E27" s="36">
        <f t="shared" si="47"/>
        <v>150.00120000000001</v>
      </c>
      <c r="F27" s="18">
        <f t="shared" si="48"/>
        <v>211.58</v>
      </c>
      <c r="G27" s="37">
        <f t="shared" si="49"/>
        <v>16.275384615384617</v>
      </c>
      <c r="H27" s="38">
        <f t="shared" si="50"/>
        <v>12.445882352941178</v>
      </c>
      <c r="I27" s="39">
        <f t="shared" si="51"/>
        <v>13.223750000000001</v>
      </c>
      <c r="J27" s="40">
        <v>144.73800000000003</v>
      </c>
      <c r="K27" s="23">
        <f t="shared" si="52"/>
        <v>166.44870000000003</v>
      </c>
      <c r="L27" s="41">
        <f t="shared" si="53"/>
        <v>224.73800000000003</v>
      </c>
      <c r="M27" s="42">
        <f t="shared" si="54"/>
        <v>14.982533333333334</v>
      </c>
      <c r="N27" s="43">
        <f t="shared" si="55"/>
        <v>11.828315789473686</v>
      </c>
      <c r="O27" s="44">
        <f t="shared" si="56"/>
        <v>12.485444444444447</v>
      </c>
      <c r="P27" s="45">
        <v>159.21180000000004</v>
      </c>
      <c r="Q27" s="46">
        <f t="shared" si="57"/>
        <v>183.09357000000003</v>
      </c>
      <c r="R27" s="30">
        <f t="shared" si="58"/>
        <v>239.21180000000004</v>
      </c>
      <c r="S27" s="31">
        <f t="shared" si="59"/>
        <v>15.947453333333335</v>
      </c>
      <c r="T27" s="32">
        <f t="shared" si="60"/>
        <v>12.590094736842108</v>
      </c>
      <c r="U27" s="74">
        <f t="shared" si="61"/>
        <v>14.071282352941179</v>
      </c>
      <c r="V27" s="105">
        <f t="shared" si="62"/>
        <v>175.13298000000006</v>
      </c>
      <c r="W27" s="105">
        <f t="shared" si="63"/>
        <v>201.40292700000006</v>
      </c>
      <c r="X27" s="106">
        <f t="shared" si="64"/>
        <v>255.13298000000006</v>
      </c>
      <c r="Y27" s="102">
        <f t="shared" si="65"/>
        <v>17.008865333333336</v>
      </c>
      <c r="Z27" s="103">
        <f t="shared" si="66"/>
        <v>13.428051578947372</v>
      </c>
      <c r="AA27" s="104">
        <f t="shared" si="67"/>
        <v>15.007822352941179</v>
      </c>
      <c r="AB27" s="151">
        <f t="shared" si="68"/>
        <v>192.64627800000008</v>
      </c>
      <c r="AC27" s="151">
        <f t="shared" si="69"/>
        <v>221.54321970000007</v>
      </c>
      <c r="AD27" s="152">
        <f t="shared" si="70"/>
        <v>272.64627800000005</v>
      </c>
      <c r="AE27" s="148">
        <f t="shared" si="71"/>
        <v>18.176418533333337</v>
      </c>
      <c r="AF27" s="149">
        <f t="shared" si="72"/>
        <v>14.349804105263161</v>
      </c>
      <c r="AG27" s="150">
        <f t="shared" si="73"/>
        <v>16.038016352941181</v>
      </c>
      <c r="AH27" s="187">
        <f t="shared" si="74"/>
        <v>211.91090580000011</v>
      </c>
      <c r="AI27" s="188">
        <f t="shared" si="75"/>
        <v>243.69754167000011</v>
      </c>
      <c r="AJ27" s="188">
        <f t="shared" si="76"/>
        <v>291.91090580000014</v>
      </c>
      <c r="AK27" s="189">
        <f t="shared" si="77"/>
        <v>17.171229752941183</v>
      </c>
      <c r="AL27" s="190">
        <f t="shared" si="78"/>
        <v>13.900519323809529</v>
      </c>
      <c r="AM27" s="191">
        <f t="shared" si="79"/>
        <v>16.217272544444452</v>
      </c>
      <c r="AN27" s="220">
        <f t="shared" si="80"/>
        <v>233.10199638000014</v>
      </c>
      <c r="AO27" s="221">
        <f t="shared" si="81"/>
        <v>268.06729583700013</v>
      </c>
      <c r="AP27" s="221">
        <f t="shared" si="82"/>
        <v>313.10199638000017</v>
      </c>
      <c r="AQ27" s="222">
        <f t="shared" si="83"/>
        <v>18.417764492941188</v>
      </c>
      <c r="AR27" s="223">
        <f t="shared" si="84"/>
        <v>14.909618875238104</v>
      </c>
      <c r="AS27" s="224">
        <f t="shared" si="85"/>
        <v>17.394555354444453</v>
      </c>
      <c r="AT27" s="237">
        <f t="shared" si="86"/>
        <v>398.48748458810019</v>
      </c>
      <c r="AU27" s="253">
        <f t="shared" si="87"/>
        <v>256.4121960180002</v>
      </c>
      <c r="AV27" s="254">
        <f t="shared" si="88"/>
        <v>294.87402542070021</v>
      </c>
      <c r="AW27" s="254">
        <f t="shared" si="89"/>
        <v>336.4121960180002</v>
      </c>
      <c r="AX27" s="255">
        <f t="shared" si="90"/>
        <v>19.788952706941188</v>
      </c>
      <c r="AY27" s="256">
        <f t="shared" si="91"/>
        <v>16.019628381809532</v>
      </c>
      <c r="AZ27" s="257">
        <f t="shared" si="92"/>
        <v>18.689566445444456</v>
      </c>
      <c r="BA27" s="268">
        <f t="shared" si="93"/>
        <v>433.33623304691031</v>
      </c>
    </row>
    <row r="28" spans="1:53" x14ac:dyDescent="0.2">
      <c r="A28" s="33">
        <v>6972</v>
      </c>
      <c r="B28" s="33" t="s">
        <v>46</v>
      </c>
      <c r="C28" s="34" t="s">
        <v>20</v>
      </c>
      <c r="D28" s="35">
        <v>192.98</v>
      </c>
      <c r="E28" s="36">
        <f t="shared" si="47"/>
        <v>219.99719999999996</v>
      </c>
      <c r="F28" s="18">
        <f t="shared" si="48"/>
        <v>272.98</v>
      </c>
      <c r="G28" s="37">
        <f t="shared" si="49"/>
        <v>20.998461538461541</v>
      </c>
      <c r="H28" s="38">
        <f t="shared" si="50"/>
        <v>16.05764705882353</v>
      </c>
      <c r="I28" s="39">
        <f t="shared" si="51"/>
        <v>17.061250000000001</v>
      </c>
      <c r="J28" s="40">
        <v>212.27800000000002</v>
      </c>
      <c r="K28" s="23">
        <f t="shared" si="52"/>
        <v>244.11969999999999</v>
      </c>
      <c r="L28" s="41">
        <f t="shared" si="53"/>
        <v>292.27800000000002</v>
      </c>
      <c r="M28" s="42">
        <f t="shared" si="54"/>
        <v>19.485200000000003</v>
      </c>
      <c r="N28" s="43">
        <f t="shared" si="55"/>
        <v>15.383052631578948</v>
      </c>
      <c r="O28" s="44">
        <f t="shared" si="56"/>
        <v>16.237666666666669</v>
      </c>
      <c r="P28" s="45">
        <v>233.50580000000005</v>
      </c>
      <c r="Q28" s="46">
        <f t="shared" si="57"/>
        <v>268.53167000000002</v>
      </c>
      <c r="R28" s="30">
        <f t="shared" si="58"/>
        <v>313.50580000000002</v>
      </c>
      <c r="S28" s="31">
        <f t="shared" si="59"/>
        <v>20.90038666666667</v>
      </c>
      <c r="T28" s="32">
        <f t="shared" si="60"/>
        <v>16.500305263157895</v>
      </c>
      <c r="U28" s="74">
        <f t="shared" si="61"/>
        <v>18.441517647058824</v>
      </c>
      <c r="V28" s="105">
        <f t="shared" si="62"/>
        <v>256.85638000000006</v>
      </c>
      <c r="W28" s="105">
        <f t="shared" si="63"/>
        <v>295.38483700000006</v>
      </c>
      <c r="X28" s="106">
        <f t="shared" si="64"/>
        <v>336.85638000000006</v>
      </c>
      <c r="Y28" s="102">
        <f t="shared" si="65"/>
        <v>22.457092000000003</v>
      </c>
      <c r="Z28" s="103">
        <f t="shared" si="66"/>
        <v>17.729283157894741</v>
      </c>
      <c r="AA28" s="104">
        <f t="shared" si="67"/>
        <v>19.815081176470592</v>
      </c>
      <c r="AB28" s="151">
        <f t="shared" si="68"/>
        <v>282.5420180000001</v>
      </c>
      <c r="AC28" s="151">
        <f t="shared" si="69"/>
        <v>324.92332070000009</v>
      </c>
      <c r="AD28" s="152">
        <f t="shared" si="70"/>
        <v>362.5420180000001</v>
      </c>
      <c r="AE28" s="148">
        <f t="shared" si="71"/>
        <v>24.169467866666672</v>
      </c>
      <c r="AF28" s="149">
        <f t="shared" si="72"/>
        <v>19.081158842105268</v>
      </c>
      <c r="AG28" s="150">
        <f t="shared" si="73"/>
        <v>21.326001058823536</v>
      </c>
      <c r="AH28" s="187">
        <f t="shared" si="74"/>
        <v>310.79621980000013</v>
      </c>
      <c r="AI28" s="188">
        <f t="shared" si="75"/>
        <v>357.41565277000012</v>
      </c>
      <c r="AJ28" s="188">
        <f t="shared" si="76"/>
        <v>390.79621980000013</v>
      </c>
      <c r="AK28" s="189">
        <f t="shared" si="77"/>
        <v>22.988012929411774</v>
      </c>
      <c r="AL28" s="190">
        <f t="shared" si="78"/>
        <v>18.609343800000005</v>
      </c>
      <c r="AM28" s="191">
        <f t="shared" si="79"/>
        <v>21.710901100000008</v>
      </c>
      <c r="AN28" s="220">
        <f t="shared" si="80"/>
        <v>341.87584178000014</v>
      </c>
      <c r="AO28" s="221">
        <f t="shared" si="81"/>
        <v>393.15721804700013</v>
      </c>
      <c r="AP28" s="221">
        <f t="shared" si="82"/>
        <v>421.87584178000014</v>
      </c>
      <c r="AQ28" s="222">
        <f t="shared" si="83"/>
        <v>24.816225987058832</v>
      </c>
      <c r="AR28" s="223">
        <f t="shared" si="84"/>
        <v>20.089325799047625</v>
      </c>
      <c r="AS28" s="224">
        <f t="shared" si="85"/>
        <v>23.437546765555563</v>
      </c>
      <c r="AT28" s="237">
        <f t="shared" si="86"/>
        <v>561.10438346110027</v>
      </c>
      <c r="AU28" s="253">
        <f t="shared" si="87"/>
        <v>376.06342595800021</v>
      </c>
      <c r="AV28" s="254">
        <f t="shared" si="88"/>
        <v>432.47293985170023</v>
      </c>
      <c r="AW28" s="254">
        <f t="shared" si="89"/>
        <v>456.06342595800021</v>
      </c>
      <c r="AX28" s="255">
        <f t="shared" si="90"/>
        <v>26.827260350470599</v>
      </c>
      <c r="AY28" s="256">
        <f t="shared" si="91"/>
        <v>21.717305998000011</v>
      </c>
      <c r="AZ28" s="257">
        <f t="shared" si="92"/>
        <v>25.336856997666679</v>
      </c>
      <c r="BA28" s="268">
        <f t="shared" si="93"/>
        <v>612.21482180721034</v>
      </c>
    </row>
    <row r="29" spans="1:53" x14ac:dyDescent="0.2">
      <c r="A29" s="33">
        <v>6973</v>
      </c>
      <c r="B29" s="33" t="s">
        <v>47</v>
      </c>
      <c r="C29" s="34" t="s">
        <v>20</v>
      </c>
      <c r="D29" s="35">
        <v>131.58000000000001</v>
      </c>
      <c r="E29" s="36">
        <f t="shared" si="47"/>
        <v>150.00120000000001</v>
      </c>
      <c r="F29" s="18">
        <f t="shared" si="48"/>
        <v>211.58</v>
      </c>
      <c r="G29" s="37">
        <f t="shared" si="49"/>
        <v>16.275384615384617</v>
      </c>
      <c r="H29" s="38">
        <f t="shared" si="50"/>
        <v>12.445882352941178</v>
      </c>
      <c r="I29" s="39">
        <f t="shared" si="51"/>
        <v>13.223750000000001</v>
      </c>
      <c r="J29" s="40">
        <v>144.73800000000003</v>
      </c>
      <c r="K29" s="23">
        <f t="shared" si="52"/>
        <v>166.44870000000003</v>
      </c>
      <c r="L29" s="41">
        <f t="shared" si="53"/>
        <v>224.73800000000003</v>
      </c>
      <c r="M29" s="42">
        <f t="shared" si="54"/>
        <v>14.982533333333334</v>
      </c>
      <c r="N29" s="43">
        <f t="shared" si="55"/>
        <v>11.828315789473686</v>
      </c>
      <c r="O29" s="44">
        <f t="shared" si="56"/>
        <v>12.485444444444447</v>
      </c>
      <c r="P29" s="45">
        <v>159.21180000000004</v>
      </c>
      <c r="Q29" s="46">
        <f t="shared" si="57"/>
        <v>183.09357000000003</v>
      </c>
      <c r="R29" s="30">
        <f t="shared" si="58"/>
        <v>239.21180000000004</v>
      </c>
      <c r="S29" s="31">
        <f t="shared" si="59"/>
        <v>15.947453333333335</v>
      </c>
      <c r="T29" s="32">
        <f t="shared" si="60"/>
        <v>12.590094736842108</v>
      </c>
      <c r="U29" s="74">
        <f t="shared" si="61"/>
        <v>14.071282352941179</v>
      </c>
      <c r="V29" s="105">
        <f t="shared" si="62"/>
        <v>175.13298000000006</v>
      </c>
      <c r="W29" s="105">
        <f t="shared" si="63"/>
        <v>201.40292700000006</v>
      </c>
      <c r="X29" s="106">
        <f t="shared" si="64"/>
        <v>255.13298000000006</v>
      </c>
      <c r="Y29" s="102">
        <f t="shared" si="65"/>
        <v>17.008865333333336</v>
      </c>
      <c r="Z29" s="103">
        <f t="shared" si="66"/>
        <v>13.428051578947372</v>
      </c>
      <c r="AA29" s="104">
        <f t="shared" si="67"/>
        <v>15.007822352941179</v>
      </c>
      <c r="AB29" s="151">
        <f t="shared" si="68"/>
        <v>192.64627800000008</v>
      </c>
      <c r="AC29" s="151">
        <f t="shared" si="69"/>
        <v>221.54321970000007</v>
      </c>
      <c r="AD29" s="152">
        <f t="shared" si="70"/>
        <v>272.64627800000005</v>
      </c>
      <c r="AE29" s="148">
        <f t="shared" si="71"/>
        <v>18.176418533333337</v>
      </c>
      <c r="AF29" s="149">
        <f t="shared" si="72"/>
        <v>14.349804105263161</v>
      </c>
      <c r="AG29" s="150">
        <f t="shared" si="73"/>
        <v>16.038016352941181</v>
      </c>
      <c r="AH29" s="187">
        <f t="shared" si="74"/>
        <v>211.91090580000011</v>
      </c>
      <c r="AI29" s="188">
        <f t="shared" si="75"/>
        <v>243.69754167000011</v>
      </c>
      <c r="AJ29" s="188">
        <f t="shared" si="76"/>
        <v>291.91090580000014</v>
      </c>
      <c r="AK29" s="189">
        <f t="shared" si="77"/>
        <v>17.171229752941183</v>
      </c>
      <c r="AL29" s="190">
        <f t="shared" si="78"/>
        <v>13.900519323809529</v>
      </c>
      <c r="AM29" s="191">
        <f t="shared" si="79"/>
        <v>16.217272544444452</v>
      </c>
      <c r="AN29" s="220">
        <f t="shared" si="80"/>
        <v>233.10199638000014</v>
      </c>
      <c r="AO29" s="221">
        <f t="shared" si="81"/>
        <v>268.06729583700013</v>
      </c>
      <c r="AP29" s="221">
        <f t="shared" si="82"/>
        <v>313.10199638000017</v>
      </c>
      <c r="AQ29" s="222">
        <f t="shared" si="83"/>
        <v>18.417764492941188</v>
      </c>
      <c r="AR29" s="223">
        <f t="shared" si="84"/>
        <v>14.909618875238104</v>
      </c>
      <c r="AS29" s="224">
        <f t="shared" si="85"/>
        <v>17.394555354444453</v>
      </c>
      <c r="AT29" s="237">
        <f t="shared" si="86"/>
        <v>398.48748458810019</v>
      </c>
      <c r="AU29" s="253">
        <f t="shared" si="87"/>
        <v>256.4121960180002</v>
      </c>
      <c r="AV29" s="254">
        <f t="shared" si="88"/>
        <v>294.87402542070021</v>
      </c>
      <c r="AW29" s="254">
        <f t="shared" si="89"/>
        <v>336.4121960180002</v>
      </c>
      <c r="AX29" s="255">
        <f t="shared" si="90"/>
        <v>19.788952706941188</v>
      </c>
      <c r="AY29" s="256">
        <f t="shared" si="91"/>
        <v>16.019628381809532</v>
      </c>
      <c r="AZ29" s="257">
        <f t="shared" si="92"/>
        <v>18.689566445444456</v>
      </c>
      <c r="BA29" s="268">
        <f t="shared" si="93"/>
        <v>433.33623304691031</v>
      </c>
    </row>
    <row r="30" spans="1:53" x14ac:dyDescent="0.2">
      <c r="A30" s="33">
        <v>6983</v>
      </c>
      <c r="B30" s="33" t="s">
        <v>48</v>
      </c>
      <c r="C30" s="34" t="s">
        <v>20</v>
      </c>
      <c r="D30" s="35">
        <v>157.9</v>
      </c>
      <c r="E30" s="36">
        <f t="shared" si="47"/>
        <v>180.006</v>
      </c>
      <c r="F30" s="18">
        <f t="shared" si="48"/>
        <v>237.9</v>
      </c>
      <c r="G30" s="37">
        <f t="shared" si="49"/>
        <v>18.3</v>
      </c>
      <c r="H30" s="38">
        <f t="shared" si="50"/>
        <v>13.994117647058824</v>
      </c>
      <c r="I30" s="39">
        <f t="shared" si="51"/>
        <v>14.86875</v>
      </c>
      <c r="J30" s="40">
        <v>173.69000000000003</v>
      </c>
      <c r="K30" s="23">
        <f t="shared" si="52"/>
        <v>199.74350000000001</v>
      </c>
      <c r="L30" s="41">
        <f t="shared" si="53"/>
        <v>253.69000000000003</v>
      </c>
      <c r="M30" s="42">
        <f t="shared" si="54"/>
        <v>16.91266666666667</v>
      </c>
      <c r="N30" s="43">
        <f t="shared" si="55"/>
        <v>13.352105263157895</v>
      </c>
      <c r="O30" s="44">
        <f t="shared" si="56"/>
        <v>14.093888888888891</v>
      </c>
      <c r="P30" s="45">
        <v>191.05900000000005</v>
      </c>
      <c r="Q30" s="46">
        <f t="shared" si="57"/>
        <v>219.71785000000006</v>
      </c>
      <c r="R30" s="30">
        <f t="shared" si="58"/>
        <v>271.05900000000008</v>
      </c>
      <c r="S30" s="31">
        <f t="shared" si="59"/>
        <v>18.070600000000006</v>
      </c>
      <c r="T30" s="32">
        <f t="shared" si="60"/>
        <v>14.266263157894741</v>
      </c>
      <c r="U30" s="74">
        <f t="shared" si="61"/>
        <v>15.944647058823534</v>
      </c>
      <c r="V30" s="105">
        <f t="shared" si="62"/>
        <v>210.16490000000007</v>
      </c>
      <c r="W30" s="105">
        <f t="shared" si="63"/>
        <v>241.68963500000007</v>
      </c>
      <c r="X30" s="106">
        <f t="shared" si="64"/>
        <v>290.1649000000001</v>
      </c>
      <c r="Y30" s="102">
        <f t="shared" si="65"/>
        <v>19.344326666666674</v>
      </c>
      <c r="Z30" s="103">
        <f t="shared" si="66"/>
        <v>15.271836842105268</v>
      </c>
      <c r="AA30" s="104">
        <f t="shared" si="67"/>
        <v>17.06852352941177</v>
      </c>
      <c r="AB30" s="151">
        <f t="shared" si="68"/>
        <v>231.18139000000011</v>
      </c>
      <c r="AC30" s="151">
        <f t="shared" si="69"/>
        <v>265.85859850000008</v>
      </c>
      <c r="AD30" s="152">
        <f t="shared" si="70"/>
        <v>311.18139000000008</v>
      </c>
      <c r="AE30" s="148">
        <f t="shared" si="71"/>
        <v>20.745426000000005</v>
      </c>
      <c r="AF30" s="149">
        <f t="shared" si="72"/>
        <v>16.377967894736845</v>
      </c>
      <c r="AG30" s="150">
        <f t="shared" si="73"/>
        <v>18.304787647058827</v>
      </c>
      <c r="AH30" s="187">
        <f t="shared" si="74"/>
        <v>254.29952900000015</v>
      </c>
      <c r="AI30" s="188">
        <f t="shared" si="75"/>
        <v>292.44445835000016</v>
      </c>
      <c r="AJ30" s="188">
        <f t="shared" si="76"/>
        <v>334.29952900000012</v>
      </c>
      <c r="AK30" s="189">
        <f t="shared" si="77"/>
        <v>19.664678176470595</v>
      </c>
      <c r="AL30" s="190">
        <f t="shared" si="78"/>
        <v>15.919025190476196</v>
      </c>
      <c r="AM30" s="191">
        <f t="shared" si="79"/>
        <v>18.572196055555562</v>
      </c>
      <c r="AN30" s="220">
        <f t="shared" si="80"/>
        <v>279.72948190000017</v>
      </c>
      <c r="AO30" s="221">
        <f t="shared" si="81"/>
        <v>321.68890418500018</v>
      </c>
      <c r="AP30" s="221">
        <f t="shared" si="82"/>
        <v>359.72948190000017</v>
      </c>
      <c r="AQ30" s="222">
        <f t="shared" si="83"/>
        <v>21.16055775882354</v>
      </c>
      <c r="AR30" s="223">
        <f t="shared" si="84"/>
        <v>17.129975328571437</v>
      </c>
      <c r="AS30" s="224">
        <f t="shared" si="85"/>
        <v>19.984971216666676</v>
      </c>
      <c r="AT30" s="237">
        <f t="shared" si="86"/>
        <v>468.19557544050025</v>
      </c>
      <c r="AU30" s="253">
        <f t="shared" si="87"/>
        <v>307.70243009000023</v>
      </c>
      <c r="AV30" s="254">
        <f t="shared" si="88"/>
        <v>353.85779460350022</v>
      </c>
      <c r="AW30" s="254">
        <f t="shared" si="89"/>
        <v>387.70243009000023</v>
      </c>
      <c r="AX30" s="255">
        <f t="shared" si="90"/>
        <v>22.806025299411779</v>
      </c>
      <c r="AY30" s="256">
        <f t="shared" si="91"/>
        <v>18.462020480476202</v>
      </c>
      <c r="AZ30" s="257">
        <f t="shared" si="92"/>
        <v>21.539023893888903</v>
      </c>
      <c r="BA30" s="268">
        <f t="shared" si="93"/>
        <v>510.01513298455029</v>
      </c>
    </row>
    <row r="31" spans="1:53" x14ac:dyDescent="0.2">
      <c r="A31" s="33">
        <v>6985</v>
      </c>
      <c r="B31" s="33" t="s">
        <v>49</v>
      </c>
      <c r="C31" s="34" t="s">
        <v>20</v>
      </c>
      <c r="D31" s="35">
        <v>184.21</v>
      </c>
      <c r="E31" s="36">
        <f t="shared" si="47"/>
        <v>209.99939999999998</v>
      </c>
      <c r="F31" s="18">
        <f t="shared" si="48"/>
        <v>264.21000000000004</v>
      </c>
      <c r="G31" s="37">
        <f t="shared" si="49"/>
        <v>20.323846153846155</v>
      </c>
      <c r="H31" s="38">
        <f t="shared" si="50"/>
        <v>15.541764705882356</v>
      </c>
      <c r="I31" s="39">
        <f t="shared" si="51"/>
        <v>16.513125000000002</v>
      </c>
      <c r="J31" s="40">
        <v>202.63100000000003</v>
      </c>
      <c r="K31" s="23">
        <f t="shared" si="52"/>
        <v>233.02565000000001</v>
      </c>
      <c r="L31" s="41">
        <f t="shared" si="53"/>
        <v>282.63100000000003</v>
      </c>
      <c r="M31" s="42">
        <f t="shared" si="54"/>
        <v>18.842066666666668</v>
      </c>
      <c r="N31" s="43">
        <f t="shared" si="55"/>
        <v>14.875315789473685</v>
      </c>
      <c r="O31" s="44">
        <f t="shared" si="56"/>
        <v>15.701722222222223</v>
      </c>
      <c r="P31" s="45">
        <v>222.89410000000004</v>
      </c>
      <c r="Q31" s="46">
        <f t="shared" si="57"/>
        <v>256.328215</v>
      </c>
      <c r="R31" s="30">
        <f t="shared" si="58"/>
        <v>302.89410000000004</v>
      </c>
      <c r="S31" s="31">
        <f t="shared" si="59"/>
        <v>20.192940000000004</v>
      </c>
      <c r="T31" s="32">
        <f t="shared" si="60"/>
        <v>15.941794736842107</v>
      </c>
      <c r="U31" s="74">
        <f t="shared" si="61"/>
        <v>17.817300000000003</v>
      </c>
      <c r="V31" s="105">
        <f t="shared" si="62"/>
        <v>245.18351000000007</v>
      </c>
      <c r="W31" s="105">
        <f t="shared" si="63"/>
        <v>281.96103650000003</v>
      </c>
      <c r="X31" s="106">
        <f t="shared" si="64"/>
        <v>325.18351000000007</v>
      </c>
      <c r="Y31" s="102">
        <f t="shared" si="65"/>
        <v>21.678900666666671</v>
      </c>
      <c r="Z31" s="103">
        <f t="shared" si="66"/>
        <v>17.114921578947371</v>
      </c>
      <c r="AA31" s="104">
        <f t="shared" si="67"/>
        <v>19.128441764705887</v>
      </c>
      <c r="AB31" s="151">
        <f t="shared" si="68"/>
        <v>269.70186100000012</v>
      </c>
      <c r="AC31" s="151">
        <f t="shared" si="69"/>
        <v>310.15714015000009</v>
      </c>
      <c r="AD31" s="152">
        <f t="shared" si="70"/>
        <v>349.70186100000012</v>
      </c>
      <c r="AE31" s="148">
        <f t="shared" si="71"/>
        <v>23.313457400000008</v>
      </c>
      <c r="AF31" s="149">
        <f t="shared" si="72"/>
        <v>18.405361105263164</v>
      </c>
      <c r="AG31" s="150">
        <f t="shared" si="73"/>
        <v>20.57069770588236</v>
      </c>
      <c r="AH31" s="187">
        <f t="shared" si="74"/>
        <v>296.67204710000016</v>
      </c>
      <c r="AI31" s="188">
        <f t="shared" si="75"/>
        <v>341.17285416500016</v>
      </c>
      <c r="AJ31" s="188">
        <f t="shared" si="76"/>
        <v>376.67204710000016</v>
      </c>
      <c r="AK31" s="189">
        <f t="shared" si="77"/>
        <v>22.157179241176479</v>
      </c>
      <c r="AL31" s="190">
        <f t="shared" si="78"/>
        <v>17.936764147619055</v>
      </c>
      <c r="AM31" s="191">
        <f t="shared" si="79"/>
        <v>20.926224838888899</v>
      </c>
      <c r="AN31" s="220">
        <f t="shared" si="80"/>
        <v>326.33925181000018</v>
      </c>
      <c r="AO31" s="221">
        <f t="shared" si="81"/>
        <v>375.29013958150017</v>
      </c>
      <c r="AP31" s="221">
        <f t="shared" si="82"/>
        <v>406.33925181000018</v>
      </c>
      <c r="AQ31" s="222">
        <f t="shared" si="83"/>
        <v>23.902308930000011</v>
      </c>
      <c r="AR31" s="223">
        <f t="shared" si="84"/>
        <v>19.34948818142858</v>
      </c>
      <c r="AS31" s="224">
        <f t="shared" si="85"/>
        <v>22.574402878333345</v>
      </c>
      <c r="AT31" s="237">
        <f t="shared" si="86"/>
        <v>537.87718145595022</v>
      </c>
      <c r="AU31" s="253">
        <f t="shared" si="87"/>
        <v>358.97317699100023</v>
      </c>
      <c r="AV31" s="254">
        <f t="shared" si="88"/>
        <v>412.81915353965024</v>
      </c>
      <c r="AW31" s="254">
        <f t="shared" si="89"/>
        <v>438.97317699100023</v>
      </c>
      <c r="AX31" s="255">
        <f t="shared" si="90"/>
        <v>25.821951587705897</v>
      </c>
      <c r="AY31" s="256">
        <f t="shared" si="91"/>
        <v>20.903484618619057</v>
      </c>
      <c r="AZ31" s="257">
        <f t="shared" si="92"/>
        <v>24.387398721722235</v>
      </c>
      <c r="BA31" s="268">
        <f t="shared" si="93"/>
        <v>586.66489960154536</v>
      </c>
    </row>
    <row r="32" spans="1:53" x14ac:dyDescent="0.2">
      <c r="A32" s="33">
        <v>6986</v>
      </c>
      <c r="B32" s="33" t="s">
        <v>50</v>
      </c>
      <c r="C32" s="34" t="s">
        <v>20</v>
      </c>
      <c r="D32" s="35">
        <v>131.58000000000001</v>
      </c>
      <c r="E32" s="36">
        <f t="shared" si="47"/>
        <v>150.00120000000001</v>
      </c>
      <c r="F32" s="18">
        <f t="shared" si="48"/>
        <v>211.58</v>
      </c>
      <c r="G32" s="37">
        <f t="shared" si="49"/>
        <v>16.275384615384617</v>
      </c>
      <c r="H32" s="38">
        <f t="shared" si="50"/>
        <v>12.445882352941178</v>
      </c>
      <c r="I32" s="39">
        <f t="shared" si="51"/>
        <v>13.223750000000001</v>
      </c>
      <c r="J32" s="40">
        <v>144.73800000000003</v>
      </c>
      <c r="K32" s="23">
        <f t="shared" si="52"/>
        <v>166.44870000000003</v>
      </c>
      <c r="L32" s="41">
        <f t="shared" si="53"/>
        <v>224.73800000000003</v>
      </c>
      <c r="M32" s="42">
        <f t="shared" si="54"/>
        <v>14.982533333333334</v>
      </c>
      <c r="N32" s="43">
        <f t="shared" si="55"/>
        <v>11.828315789473686</v>
      </c>
      <c r="O32" s="44">
        <f t="shared" si="56"/>
        <v>12.485444444444447</v>
      </c>
      <c r="P32" s="45">
        <v>159.21180000000004</v>
      </c>
      <c r="Q32" s="46">
        <f t="shared" si="57"/>
        <v>183.09357000000003</v>
      </c>
      <c r="R32" s="30">
        <f t="shared" si="58"/>
        <v>239.21180000000004</v>
      </c>
      <c r="S32" s="31">
        <f t="shared" si="59"/>
        <v>15.947453333333335</v>
      </c>
      <c r="T32" s="32">
        <f t="shared" si="60"/>
        <v>12.590094736842108</v>
      </c>
      <c r="U32" s="74">
        <f t="shared" si="61"/>
        <v>14.071282352941179</v>
      </c>
      <c r="V32" s="105">
        <f t="shared" si="62"/>
        <v>175.13298000000006</v>
      </c>
      <c r="W32" s="105">
        <f t="shared" si="63"/>
        <v>201.40292700000006</v>
      </c>
      <c r="X32" s="106">
        <f t="shared" si="64"/>
        <v>255.13298000000006</v>
      </c>
      <c r="Y32" s="102">
        <f t="shared" si="65"/>
        <v>17.008865333333336</v>
      </c>
      <c r="Z32" s="103">
        <f t="shared" si="66"/>
        <v>13.428051578947372</v>
      </c>
      <c r="AA32" s="104">
        <f t="shared" si="67"/>
        <v>15.007822352941179</v>
      </c>
      <c r="AB32" s="151">
        <f t="shared" si="68"/>
        <v>192.64627800000008</v>
      </c>
      <c r="AC32" s="151">
        <f t="shared" si="69"/>
        <v>221.54321970000007</v>
      </c>
      <c r="AD32" s="152">
        <f t="shared" si="70"/>
        <v>272.64627800000005</v>
      </c>
      <c r="AE32" s="148">
        <f t="shared" si="71"/>
        <v>18.176418533333337</v>
      </c>
      <c r="AF32" s="149">
        <f t="shared" si="72"/>
        <v>14.349804105263161</v>
      </c>
      <c r="AG32" s="150">
        <f t="shared" si="73"/>
        <v>16.038016352941181</v>
      </c>
      <c r="AH32" s="187">
        <f t="shared" si="74"/>
        <v>211.91090580000011</v>
      </c>
      <c r="AI32" s="188">
        <f t="shared" si="75"/>
        <v>243.69754167000011</v>
      </c>
      <c r="AJ32" s="188">
        <f t="shared" si="76"/>
        <v>291.91090580000014</v>
      </c>
      <c r="AK32" s="189">
        <f t="shared" si="77"/>
        <v>17.171229752941183</v>
      </c>
      <c r="AL32" s="190">
        <f t="shared" si="78"/>
        <v>13.900519323809529</v>
      </c>
      <c r="AM32" s="191">
        <f t="shared" si="79"/>
        <v>16.217272544444452</v>
      </c>
      <c r="AN32" s="220">
        <f t="shared" si="80"/>
        <v>233.10199638000014</v>
      </c>
      <c r="AO32" s="221">
        <f t="shared" si="81"/>
        <v>268.06729583700013</v>
      </c>
      <c r="AP32" s="221">
        <f t="shared" si="82"/>
        <v>313.10199638000017</v>
      </c>
      <c r="AQ32" s="222">
        <f t="shared" si="83"/>
        <v>18.417764492941188</v>
      </c>
      <c r="AR32" s="223">
        <f t="shared" si="84"/>
        <v>14.909618875238104</v>
      </c>
      <c r="AS32" s="224">
        <f t="shared" si="85"/>
        <v>17.394555354444453</v>
      </c>
      <c r="AT32" s="237">
        <f t="shared" si="86"/>
        <v>398.48748458810019</v>
      </c>
      <c r="AU32" s="253">
        <f t="shared" si="87"/>
        <v>256.4121960180002</v>
      </c>
      <c r="AV32" s="254">
        <f t="shared" si="88"/>
        <v>294.87402542070021</v>
      </c>
      <c r="AW32" s="254">
        <f t="shared" si="89"/>
        <v>336.4121960180002</v>
      </c>
      <c r="AX32" s="255">
        <f t="shared" si="90"/>
        <v>19.788952706941188</v>
      </c>
      <c r="AY32" s="256">
        <f t="shared" si="91"/>
        <v>16.019628381809532</v>
      </c>
      <c r="AZ32" s="257">
        <f t="shared" si="92"/>
        <v>18.689566445444456</v>
      </c>
      <c r="BA32" s="268">
        <f t="shared" si="93"/>
        <v>433.33623304691031</v>
      </c>
    </row>
    <row r="33" spans="1:53" x14ac:dyDescent="0.2">
      <c r="A33" s="33">
        <v>6987</v>
      </c>
      <c r="B33" s="33" t="s">
        <v>51</v>
      </c>
      <c r="C33" s="34" t="s">
        <v>20</v>
      </c>
      <c r="D33" s="35">
        <v>131.58000000000001</v>
      </c>
      <c r="E33" s="36">
        <f t="shared" si="47"/>
        <v>150.00120000000001</v>
      </c>
      <c r="F33" s="18">
        <f t="shared" si="48"/>
        <v>211.58</v>
      </c>
      <c r="G33" s="37">
        <f t="shared" si="49"/>
        <v>16.275384615384617</v>
      </c>
      <c r="H33" s="38">
        <f t="shared" si="50"/>
        <v>12.445882352941178</v>
      </c>
      <c r="I33" s="39">
        <f t="shared" si="51"/>
        <v>13.223750000000001</v>
      </c>
      <c r="J33" s="40">
        <v>144.73800000000003</v>
      </c>
      <c r="K33" s="23">
        <f t="shared" si="52"/>
        <v>166.44870000000003</v>
      </c>
      <c r="L33" s="41">
        <f t="shared" si="53"/>
        <v>224.73800000000003</v>
      </c>
      <c r="M33" s="42">
        <f t="shared" si="54"/>
        <v>14.982533333333334</v>
      </c>
      <c r="N33" s="43">
        <f t="shared" si="55"/>
        <v>11.828315789473686</v>
      </c>
      <c r="O33" s="44">
        <f t="shared" si="56"/>
        <v>12.485444444444447</v>
      </c>
      <c r="P33" s="45">
        <v>159.21180000000004</v>
      </c>
      <c r="Q33" s="46">
        <f t="shared" si="57"/>
        <v>183.09357000000003</v>
      </c>
      <c r="R33" s="30">
        <f t="shared" si="58"/>
        <v>239.21180000000004</v>
      </c>
      <c r="S33" s="31">
        <f t="shared" si="59"/>
        <v>15.947453333333335</v>
      </c>
      <c r="T33" s="32">
        <f t="shared" si="60"/>
        <v>12.590094736842108</v>
      </c>
      <c r="U33" s="74">
        <f t="shared" si="61"/>
        <v>14.071282352941179</v>
      </c>
      <c r="V33" s="105">
        <f t="shared" si="62"/>
        <v>175.13298000000006</v>
      </c>
      <c r="W33" s="105">
        <f t="shared" si="63"/>
        <v>201.40292700000006</v>
      </c>
      <c r="X33" s="106">
        <f t="shared" si="64"/>
        <v>255.13298000000006</v>
      </c>
      <c r="Y33" s="102">
        <f t="shared" si="65"/>
        <v>17.008865333333336</v>
      </c>
      <c r="Z33" s="103">
        <f t="shared" si="66"/>
        <v>13.428051578947372</v>
      </c>
      <c r="AA33" s="104">
        <f t="shared" si="67"/>
        <v>15.007822352941179</v>
      </c>
      <c r="AB33" s="151">
        <f t="shared" si="68"/>
        <v>192.64627800000008</v>
      </c>
      <c r="AC33" s="151">
        <f t="shared" si="69"/>
        <v>221.54321970000007</v>
      </c>
      <c r="AD33" s="152">
        <f t="shared" si="70"/>
        <v>272.64627800000005</v>
      </c>
      <c r="AE33" s="148">
        <f t="shared" si="71"/>
        <v>18.176418533333337</v>
      </c>
      <c r="AF33" s="149">
        <f t="shared" si="72"/>
        <v>14.349804105263161</v>
      </c>
      <c r="AG33" s="150">
        <f t="shared" si="73"/>
        <v>16.038016352941181</v>
      </c>
      <c r="AH33" s="187">
        <f t="shared" si="74"/>
        <v>211.91090580000011</v>
      </c>
      <c r="AI33" s="188">
        <f t="shared" si="75"/>
        <v>243.69754167000011</v>
      </c>
      <c r="AJ33" s="188">
        <f t="shared" si="76"/>
        <v>291.91090580000014</v>
      </c>
      <c r="AK33" s="189">
        <f t="shared" si="77"/>
        <v>17.171229752941183</v>
      </c>
      <c r="AL33" s="190">
        <f t="shared" si="78"/>
        <v>13.900519323809529</v>
      </c>
      <c r="AM33" s="191">
        <f t="shared" si="79"/>
        <v>16.217272544444452</v>
      </c>
      <c r="AN33" s="220">
        <f t="shared" si="80"/>
        <v>233.10199638000014</v>
      </c>
      <c r="AO33" s="221">
        <f t="shared" si="81"/>
        <v>268.06729583700013</v>
      </c>
      <c r="AP33" s="221">
        <f t="shared" si="82"/>
        <v>313.10199638000017</v>
      </c>
      <c r="AQ33" s="222">
        <f t="shared" si="83"/>
        <v>18.417764492941188</v>
      </c>
      <c r="AR33" s="223">
        <f t="shared" si="84"/>
        <v>14.909618875238104</v>
      </c>
      <c r="AS33" s="224">
        <f t="shared" si="85"/>
        <v>17.394555354444453</v>
      </c>
      <c r="AT33" s="237">
        <f t="shared" si="86"/>
        <v>398.48748458810019</v>
      </c>
      <c r="AU33" s="253">
        <f t="shared" si="87"/>
        <v>256.4121960180002</v>
      </c>
      <c r="AV33" s="254">
        <f t="shared" si="88"/>
        <v>294.87402542070021</v>
      </c>
      <c r="AW33" s="254">
        <f t="shared" si="89"/>
        <v>336.4121960180002</v>
      </c>
      <c r="AX33" s="255">
        <f t="shared" si="90"/>
        <v>19.788952706941188</v>
      </c>
      <c r="AY33" s="256">
        <f t="shared" si="91"/>
        <v>16.019628381809532</v>
      </c>
      <c r="AZ33" s="257">
        <f t="shared" si="92"/>
        <v>18.689566445444456</v>
      </c>
      <c r="BA33" s="268">
        <f t="shared" si="93"/>
        <v>433.33623304691031</v>
      </c>
    </row>
    <row r="34" spans="1:53" x14ac:dyDescent="0.2">
      <c r="A34" s="33">
        <v>6988</v>
      </c>
      <c r="B34" s="33" t="s">
        <v>52</v>
      </c>
      <c r="C34" s="34" t="s">
        <v>20</v>
      </c>
      <c r="D34" s="35">
        <v>131.58000000000001</v>
      </c>
      <c r="E34" s="36">
        <f t="shared" si="47"/>
        <v>150.00120000000001</v>
      </c>
      <c r="F34" s="18">
        <f t="shared" si="48"/>
        <v>211.58</v>
      </c>
      <c r="G34" s="37">
        <f t="shared" si="49"/>
        <v>16.275384615384617</v>
      </c>
      <c r="H34" s="38">
        <f t="shared" si="50"/>
        <v>12.445882352941178</v>
      </c>
      <c r="I34" s="39">
        <f t="shared" si="51"/>
        <v>13.223750000000001</v>
      </c>
      <c r="J34" s="40">
        <v>144.73800000000003</v>
      </c>
      <c r="K34" s="23">
        <f t="shared" si="52"/>
        <v>166.44870000000003</v>
      </c>
      <c r="L34" s="41">
        <f t="shared" si="53"/>
        <v>224.73800000000003</v>
      </c>
      <c r="M34" s="42">
        <f t="shared" si="54"/>
        <v>14.982533333333334</v>
      </c>
      <c r="N34" s="43">
        <f t="shared" si="55"/>
        <v>11.828315789473686</v>
      </c>
      <c r="O34" s="44">
        <f t="shared" si="56"/>
        <v>12.485444444444447</v>
      </c>
      <c r="P34" s="45">
        <v>159.21180000000004</v>
      </c>
      <c r="Q34" s="46">
        <f t="shared" si="57"/>
        <v>183.09357000000003</v>
      </c>
      <c r="R34" s="30">
        <f t="shared" si="58"/>
        <v>239.21180000000004</v>
      </c>
      <c r="S34" s="31">
        <f t="shared" si="59"/>
        <v>15.947453333333335</v>
      </c>
      <c r="T34" s="32">
        <f t="shared" si="60"/>
        <v>12.590094736842108</v>
      </c>
      <c r="U34" s="74">
        <f t="shared" si="61"/>
        <v>14.071282352941179</v>
      </c>
      <c r="V34" s="105">
        <f t="shared" si="62"/>
        <v>175.13298000000006</v>
      </c>
      <c r="W34" s="105">
        <f t="shared" si="63"/>
        <v>201.40292700000006</v>
      </c>
      <c r="X34" s="106">
        <f t="shared" si="64"/>
        <v>255.13298000000006</v>
      </c>
      <c r="Y34" s="102">
        <f t="shared" si="65"/>
        <v>17.008865333333336</v>
      </c>
      <c r="Z34" s="103">
        <f t="shared" si="66"/>
        <v>13.428051578947372</v>
      </c>
      <c r="AA34" s="104">
        <f t="shared" si="67"/>
        <v>15.007822352941179</v>
      </c>
      <c r="AB34" s="151">
        <f t="shared" si="68"/>
        <v>192.64627800000008</v>
      </c>
      <c r="AC34" s="151">
        <f t="shared" si="69"/>
        <v>221.54321970000007</v>
      </c>
      <c r="AD34" s="152">
        <f t="shared" si="70"/>
        <v>272.64627800000005</v>
      </c>
      <c r="AE34" s="148">
        <f t="shared" si="71"/>
        <v>18.176418533333337</v>
      </c>
      <c r="AF34" s="149">
        <f t="shared" si="72"/>
        <v>14.349804105263161</v>
      </c>
      <c r="AG34" s="150">
        <f t="shared" si="73"/>
        <v>16.038016352941181</v>
      </c>
      <c r="AH34" s="187">
        <f t="shared" si="74"/>
        <v>211.91090580000011</v>
      </c>
      <c r="AI34" s="188">
        <f t="shared" si="75"/>
        <v>243.69754167000011</v>
      </c>
      <c r="AJ34" s="188">
        <f t="shared" si="76"/>
        <v>291.91090580000014</v>
      </c>
      <c r="AK34" s="189">
        <f t="shared" si="77"/>
        <v>17.171229752941183</v>
      </c>
      <c r="AL34" s="190">
        <f t="shared" si="78"/>
        <v>13.900519323809529</v>
      </c>
      <c r="AM34" s="191">
        <f t="shared" si="79"/>
        <v>16.217272544444452</v>
      </c>
      <c r="AN34" s="220">
        <f t="shared" si="80"/>
        <v>233.10199638000014</v>
      </c>
      <c r="AO34" s="221">
        <f t="shared" si="81"/>
        <v>268.06729583700013</v>
      </c>
      <c r="AP34" s="221">
        <f t="shared" si="82"/>
        <v>313.10199638000017</v>
      </c>
      <c r="AQ34" s="222">
        <f t="shared" si="83"/>
        <v>18.417764492941188</v>
      </c>
      <c r="AR34" s="223">
        <f t="shared" si="84"/>
        <v>14.909618875238104</v>
      </c>
      <c r="AS34" s="224">
        <f t="shared" si="85"/>
        <v>17.394555354444453</v>
      </c>
      <c r="AT34" s="237">
        <f t="shared" si="86"/>
        <v>398.48748458810019</v>
      </c>
      <c r="AU34" s="253">
        <f t="shared" si="87"/>
        <v>256.4121960180002</v>
      </c>
      <c r="AV34" s="254">
        <f t="shared" si="88"/>
        <v>294.87402542070021</v>
      </c>
      <c r="AW34" s="254">
        <f t="shared" si="89"/>
        <v>336.4121960180002</v>
      </c>
      <c r="AX34" s="255">
        <f t="shared" si="90"/>
        <v>19.788952706941188</v>
      </c>
      <c r="AY34" s="256">
        <f t="shared" si="91"/>
        <v>16.019628381809532</v>
      </c>
      <c r="AZ34" s="257">
        <f t="shared" si="92"/>
        <v>18.689566445444456</v>
      </c>
      <c r="BA34" s="268">
        <f t="shared" si="93"/>
        <v>433.33623304691031</v>
      </c>
    </row>
    <row r="35" spans="1:53" x14ac:dyDescent="0.2">
      <c r="A35" s="33">
        <v>7026</v>
      </c>
      <c r="B35" s="33" t="s">
        <v>53</v>
      </c>
      <c r="C35" s="34" t="s">
        <v>20</v>
      </c>
      <c r="D35" s="35">
        <v>131.58000000000001</v>
      </c>
      <c r="E35" s="36">
        <f t="shared" ref="E35:E66" si="94">+(D35*1.14)</f>
        <v>150.00120000000001</v>
      </c>
      <c r="F35" s="18">
        <f t="shared" ref="F35:F66" si="95">+(D35+80)</f>
        <v>211.58</v>
      </c>
      <c r="G35" s="37">
        <f t="shared" ref="G35:G66" si="96">+((D35+80)/13)</f>
        <v>16.275384615384617</v>
      </c>
      <c r="H35" s="38">
        <f t="shared" ref="H35:H66" si="97">+((D35+80)/17)</f>
        <v>12.445882352941178</v>
      </c>
      <c r="I35" s="39">
        <f t="shared" ref="I35:I66" si="98">+((D35+80)/16)</f>
        <v>13.223750000000001</v>
      </c>
      <c r="J35" s="40">
        <v>144.73800000000003</v>
      </c>
      <c r="K35" s="23">
        <f t="shared" ref="K35:K66" si="99">+(J35*1.15)</f>
        <v>166.44870000000003</v>
      </c>
      <c r="L35" s="41">
        <f t="shared" ref="L35:L66" si="100">+(J35+80)</f>
        <v>224.73800000000003</v>
      </c>
      <c r="M35" s="42">
        <f t="shared" ref="M35:M66" si="101">+((J35+80)/15)</f>
        <v>14.982533333333334</v>
      </c>
      <c r="N35" s="43">
        <f t="shared" ref="N35:N66" si="102">+((J35+80)/19)</f>
        <v>11.828315789473686</v>
      </c>
      <c r="O35" s="44">
        <f t="shared" ref="O35:O66" si="103">+((J35+80)/18)</f>
        <v>12.485444444444447</v>
      </c>
      <c r="P35" s="45">
        <v>159.21180000000004</v>
      </c>
      <c r="Q35" s="46">
        <f t="shared" ref="Q35:Q66" si="104">+(P35*1.15)</f>
        <v>183.09357000000003</v>
      </c>
      <c r="R35" s="30">
        <f t="shared" ref="R35:R66" si="105">+(P35+80)</f>
        <v>239.21180000000004</v>
      </c>
      <c r="S35" s="31">
        <f t="shared" ref="S35:S66" si="106">+((P35+80)/15)</f>
        <v>15.947453333333335</v>
      </c>
      <c r="T35" s="32">
        <f t="shared" ref="T35:T66" si="107">+((P35+80)/19)</f>
        <v>12.590094736842108</v>
      </c>
      <c r="U35" s="74">
        <f t="shared" ref="U35:U66" si="108">+((P35+80)/17)</f>
        <v>14.071282352941179</v>
      </c>
      <c r="V35" s="105">
        <f t="shared" ref="V35:V66" si="109">P35*1.1</f>
        <v>175.13298000000006</v>
      </c>
      <c r="W35" s="105">
        <f t="shared" ref="W35:W66" si="110">V35*1.15</f>
        <v>201.40292700000006</v>
      </c>
      <c r="X35" s="106">
        <f t="shared" ref="X35:X66" si="111">V35+80</f>
        <v>255.13298000000006</v>
      </c>
      <c r="Y35" s="102">
        <f t="shared" ref="Y35:Y66" si="112">+((V35+80)/15)</f>
        <v>17.008865333333336</v>
      </c>
      <c r="Z35" s="103">
        <f t="shared" ref="Z35:Z66" si="113">+((V35+80)/19)</f>
        <v>13.428051578947372</v>
      </c>
      <c r="AA35" s="104">
        <f t="shared" ref="AA35:AA66" si="114">+((V35+80)/17)</f>
        <v>15.007822352941179</v>
      </c>
      <c r="AB35" s="151">
        <f t="shared" ref="AB35:AB66" si="115">V35*1.1</f>
        <v>192.64627800000008</v>
      </c>
      <c r="AC35" s="151">
        <f t="shared" ref="AC35:AC66" si="116">AB35*1.15</f>
        <v>221.54321970000007</v>
      </c>
      <c r="AD35" s="152">
        <f t="shared" ref="AD35:AD66" si="117">AB35+80</f>
        <v>272.64627800000005</v>
      </c>
      <c r="AE35" s="148">
        <f t="shared" ref="AE35:AE66" si="118">+((AB35+80)/15)</f>
        <v>18.176418533333337</v>
      </c>
      <c r="AF35" s="149">
        <f t="shared" ref="AF35:AF66" si="119">+((AB35+80)/19)</f>
        <v>14.349804105263161</v>
      </c>
      <c r="AG35" s="150">
        <f t="shared" ref="AG35:AG66" si="120">+((AB35+80)/17)</f>
        <v>16.038016352941181</v>
      </c>
      <c r="AH35" s="187">
        <f t="shared" ref="AH35:AH66" si="121">AB35*1.1</f>
        <v>211.91090580000011</v>
      </c>
      <c r="AI35" s="188">
        <f t="shared" ref="AI35:AI66" si="122">AH35*1.15</f>
        <v>243.69754167000011</v>
      </c>
      <c r="AJ35" s="188">
        <f t="shared" ref="AJ35:AJ66" si="123">AH35+80</f>
        <v>291.91090580000014</v>
      </c>
      <c r="AK35" s="189">
        <f t="shared" ref="AK35:AK66" si="124">+((AH35+80)/17)</f>
        <v>17.171229752941183</v>
      </c>
      <c r="AL35" s="190">
        <f t="shared" ref="AL35:AL66" si="125">+((AH35+80)/21)</f>
        <v>13.900519323809529</v>
      </c>
      <c r="AM35" s="191">
        <f t="shared" ref="AM35:AM66" si="126">+((AH35+80)/18)</f>
        <v>16.217272544444452</v>
      </c>
      <c r="AN35" s="220">
        <f t="shared" ref="AN35:AN66" si="127">AH35*1.1</f>
        <v>233.10199638000014</v>
      </c>
      <c r="AO35" s="221">
        <f t="shared" ref="AO35:AO66" si="128">AN35*1.15</f>
        <v>268.06729583700013</v>
      </c>
      <c r="AP35" s="221">
        <f t="shared" ref="AP35:AP66" si="129">AN35+80</f>
        <v>313.10199638000017</v>
      </c>
      <c r="AQ35" s="222">
        <f t="shared" ref="AQ35:AQ66" si="130">+((AN35+80)/17)</f>
        <v>18.417764492941188</v>
      </c>
      <c r="AR35" s="223">
        <f t="shared" ref="AR35:AR66" si="131">+((AN35+80)/21)</f>
        <v>14.909618875238104</v>
      </c>
      <c r="AS35" s="224">
        <f t="shared" ref="AS35:AS66" si="132">+((AN35+80)/18)</f>
        <v>17.394555354444453</v>
      </c>
      <c r="AT35" s="237">
        <f t="shared" ref="AT35:AT66" si="133">(AO35*1.3)+50</f>
        <v>398.48748458810019</v>
      </c>
      <c r="AU35" s="253">
        <f t="shared" ref="AU35:AU66" si="134">AN35*1.1</f>
        <v>256.4121960180002</v>
      </c>
      <c r="AV35" s="254">
        <f t="shared" si="88"/>
        <v>294.87402542070021</v>
      </c>
      <c r="AW35" s="254">
        <f t="shared" si="89"/>
        <v>336.4121960180002</v>
      </c>
      <c r="AX35" s="255">
        <f t="shared" si="90"/>
        <v>19.788952706941188</v>
      </c>
      <c r="AY35" s="256">
        <f t="shared" si="91"/>
        <v>16.019628381809532</v>
      </c>
      <c r="AZ35" s="257">
        <f t="shared" si="92"/>
        <v>18.689566445444456</v>
      </c>
      <c r="BA35" s="268">
        <f t="shared" si="93"/>
        <v>433.33623304691031</v>
      </c>
    </row>
    <row r="36" spans="1:53" x14ac:dyDescent="0.2">
      <c r="A36" s="33">
        <v>7039</v>
      </c>
      <c r="B36" s="33" t="s">
        <v>54</v>
      </c>
      <c r="C36" s="34" t="s">
        <v>20</v>
      </c>
      <c r="D36" s="35">
        <v>84.21</v>
      </c>
      <c r="E36" s="36">
        <f t="shared" si="94"/>
        <v>95.99939999999998</v>
      </c>
      <c r="F36" s="18">
        <f t="shared" si="95"/>
        <v>164.20999999999998</v>
      </c>
      <c r="G36" s="37">
        <f t="shared" si="96"/>
        <v>12.63153846153846</v>
      </c>
      <c r="H36" s="38">
        <f t="shared" si="97"/>
        <v>9.6594117647058813</v>
      </c>
      <c r="I36" s="39">
        <f t="shared" si="98"/>
        <v>10.263124999999999</v>
      </c>
      <c r="J36" s="40">
        <v>92.631</v>
      </c>
      <c r="K36" s="23">
        <f t="shared" si="99"/>
        <v>106.52565</v>
      </c>
      <c r="L36" s="41">
        <f t="shared" si="100"/>
        <v>172.631</v>
      </c>
      <c r="M36" s="42">
        <f t="shared" si="101"/>
        <v>11.508733333333334</v>
      </c>
      <c r="N36" s="43">
        <f t="shared" si="102"/>
        <v>9.0858421052631577</v>
      </c>
      <c r="O36" s="44">
        <f t="shared" si="103"/>
        <v>9.5906111111111105</v>
      </c>
      <c r="P36" s="45">
        <v>101.89410000000001</v>
      </c>
      <c r="Q36" s="46">
        <f t="shared" si="104"/>
        <v>117.17821499999999</v>
      </c>
      <c r="R36" s="30">
        <f t="shared" si="105"/>
        <v>181.89410000000001</v>
      </c>
      <c r="S36" s="31">
        <f t="shared" si="106"/>
        <v>12.126273333333334</v>
      </c>
      <c r="T36" s="32">
        <f t="shared" si="107"/>
        <v>9.5733736842105266</v>
      </c>
      <c r="U36" s="74">
        <f t="shared" si="108"/>
        <v>10.69965294117647</v>
      </c>
      <c r="V36" s="105">
        <f t="shared" si="109"/>
        <v>112.08351000000002</v>
      </c>
      <c r="W36" s="105">
        <f t="shared" si="110"/>
        <v>128.89603650000001</v>
      </c>
      <c r="X36" s="106">
        <f t="shared" si="111"/>
        <v>192.08351000000002</v>
      </c>
      <c r="Y36" s="102">
        <f t="shared" si="112"/>
        <v>12.805567333333334</v>
      </c>
      <c r="Z36" s="103">
        <f t="shared" si="113"/>
        <v>10.109658421052632</v>
      </c>
      <c r="AA36" s="104">
        <f t="shared" si="114"/>
        <v>11.299030000000002</v>
      </c>
      <c r="AB36" s="151">
        <f t="shared" si="115"/>
        <v>123.29186100000003</v>
      </c>
      <c r="AC36" s="151">
        <f t="shared" si="116"/>
        <v>141.78564015000001</v>
      </c>
      <c r="AD36" s="152">
        <f t="shared" si="117"/>
        <v>203.29186100000004</v>
      </c>
      <c r="AE36" s="148">
        <f t="shared" si="118"/>
        <v>13.552790733333335</v>
      </c>
      <c r="AF36" s="149">
        <f t="shared" si="119"/>
        <v>10.69957163157895</v>
      </c>
      <c r="AG36" s="150">
        <f t="shared" si="120"/>
        <v>11.958344764705885</v>
      </c>
      <c r="AH36" s="187">
        <f t="shared" si="121"/>
        <v>135.62104710000003</v>
      </c>
      <c r="AI36" s="188">
        <f t="shared" si="122"/>
        <v>155.96420416500001</v>
      </c>
      <c r="AJ36" s="188">
        <f t="shared" si="123"/>
        <v>215.62104710000003</v>
      </c>
      <c r="AK36" s="189">
        <f t="shared" si="124"/>
        <v>12.683591005882354</v>
      </c>
      <c r="AL36" s="190">
        <f t="shared" si="125"/>
        <v>10.267668909523811</v>
      </c>
      <c r="AM36" s="191">
        <f t="shared" si="126"/>
        <v>11.978947061111112</v>
      </c>
      <c r="AN36" s="220">
        <f t="shared" si="127"/>
        <v>149.18315181000006</v>
      </c>
      <c r="AO36" s="221">
        <f t="shared" si="128"/>
        <v>171.56062458150004</v>
      </c>
      <c r="AP36" s="221">
        <f t="shared" si="129"/>
        <v>229.18315181000006</v>
      </c>
      <c r="AQ36" s="222">
        <f t="shared" si="130"/>
        <v>13.481361871176475</v>
      </c>
      <c r="AR36" s="223">
        <f t="shared" si="131"/>
        <v>10.913483419523812</v>
      </c>
      <c r="AS36" s="224">
        <f t="shared" si="132"/>
        <v>12.73239732277778</v>
      </c>
      <c r="AT36" s="237">
        <f t="shared" si="133"/>
        <v>273.02881195595006</v>
      </c>
      <c r="AU36" s="253">
        <f t="shared" si="134"/>
        <v>164.10146699100008</v>
      </c>
      <c r="AV36" s="254">
        <f t="shared" si="88"/>
        <v>188.71668703965008</v>
      </c>
      <c r="AW36" s="254">
        <f t="shared" si="89"/>
        <v>244.10146699100008</v>
      </c>
      <c r="AX36" s="255">
        <f t="shared" si="90"/>
        <v>14.358909823000005</v>
      </c>
      <c r="AY36" s="256">
        <f t="shared" si="91"/>
        <v>11.623879380523814</v>
      </c>
      <c r="AZ36" s="257">
        <f t="shared" si="92"/>
        <v>13.561192610611116</v>
      </c>
      <c r="BA36" s="268">
        <f t="shared" si="93"/>
        <v>295.3316931515451</v>
      </c>
    </row>
    <row r="37" spans="1:53" x14ac:dyDescent="0.2">
      <c r="A37" s="33">
        <v>7122</v>
      </c>
      <c r="B37" s="33" t="s">
        <v>55</v>
      </c>
      <c r="C37" s="34" t="s">
        <v>20</v>
      </c>
      <c r="D37" s="35">
        <v>166.67</v>
      </c>
      <c r="E37" s="36">
        <f t="shared" si="94"/>
        <v>190.00379999999996</v>
      </c>
      <c r="F37" s="18">
        <f t="shared" si="95"/>
        <v>246.67</v>
      </c>
      <c r="G37" s="37">
        <f t="shared" si="96"/>
        <v>18.974615384615383</v>
      </c>
      <c r="H37" s="38">
        <f t="shared" si="97"/>
        <v>14.51</v>
      </c>
      <c r="I37" s="39">
        <f t="shared" si="98"/>
        <v>15.416874999999999</v>
      </c>
      <c r="J37" s="40">
        <v>183.33699999999999</v>
      </c>
      <c r="K37" s="23">
        <f t="shared" si="99"/>
        <v>210.83754999999996</v>
      </c>
      <c r="L37" s="41">
        <f t="shared" si="100"/>
        <v>263.33699999999999</v>
      </c>
      <c r="M37" s="42">
        <f t="shared" si="101"/>
        <v>17.555799999999998</v>
      </c>
      <c r="N37" s="43">
        <f t="shared" si="102"/>
        <v>13.859842105263157</v>
      </c>
      <c r="O37" s="44">
        <f t="shared" si="103"/>
        <v>14.629833333333332</v>
      </c>
      <c r="P37" s="45">
        <v>201.67070000000001</v>
      </c>
      <c r="Q37" s="46">
        <f t="shared" si="104"/>
        <v>231.92130499999999</v>
      </c>
      <c r="R37" s="30">
        <f t="shared" si="105"/>
        <v>281.67070000000001</v>
      </c>
      <c r="S37" s="31">
        <f t="shared" si="106"/>
        <v>18.778046666666668</v>
      </c>
      <c r="T37" s="32">
        <f t="shared" si="107"/>
        <v>14.824773684210527</v>
      </c>
      <c r="U37" s="74">
        <f t="shared" si="108"/>
        <v>16.568864705882355</v>
      </c>
      <c r="V37" s="105">
        <f t="shared" si="109"/>
        <v>221.83777000000003</v>
      </c>
      <c r="W37" s="105">
        <f t="shared" si="110"/>
        <v>255.11343550000001</v>
      </c>
      <c r="X37" s="106">
        <f t="shared" si="111"/>
        <v>301.83777000000003</v>
      </c>
      <c r="Y37" s="102">
        <f t="shared" si="112"/>
        <v>20.122518000000003</v>
      </c>
      <c r="Z37" s="103">
        <f t="shared" si="113"/>
        <v>15.886198421052633</v>
      </c>
      <c r="AA37" s="104">
        <f t="shared" si="114"/>
        <v>17.755162941176472</v>
      </c>
      <c r="AB37" s="151">
        <f t="shared" si="115"/>
        <v>244.02154700000006</v>
      </c>
      <c r="AC37" s="151">
        <f t="shared" si="116"/>
        <v>280.62477905000003</v>
      </c>
      <c r="AD37" s="152">
        <f t="shared" si="117"/>
        <v>324.02154700000006</v>
      </c>
      <c r="AE37" s="148">
        <f t="shared" si="118"/>
        <v>21.601436466666669</v>
      </c>
      <c r="AF37" s="149">
        <f t="shared" si="119"/>
        <v>17.053765631578951</v>
      </c>
      <c r="AG37" s="150">
        <f t="shared" si="120"/>
        <v>19.060091000000003</v>
      </c>
      <c r="AH37" s="187">
        <f t="shared" si="121"/>
        <v>268.42370170000009</v>
      </c>
      <c r="AI37" s="188">
        <f t="shared" si="122"/>
        <v>308.68725695500007</v>
      </c>
      <c r="AJ37" s="188">
        <f t="shared" si="123"/>
        <v>348.42370170000009</v>
      </c>
      <c r="AK37" s="189">
        <f t="shared" si="124"/>
        <v>20.49551186470589</v>
      </c>
      <c r="AL37" s="190">
        <f t="shared" si="125"/>
        <v>16.591604842857148</v>
      </c>
      <c r="AM37" s="191">
        <f t="shared" si="126"/>
        <v>19.356872316666671</v>
      </c>
      <c r="AN37" s="220">
        <f t="shared" si="127"/>
        <v>295.26607187000013</v>
      </c>
      <c r="AO37" s="221">
        <f t="shared" si="128"/>
        <v>339.55598265050014</v>
      </c>
      <c r="AP37" s="221">
        <f t="shared" si="129"/>
        <v>375.26607187000013</v>
      </c>
      <c r="AQ37" s="222">
        <f t="shared" si="130"/>
        <v>22.074474815882361</v>
      </c>
      <c r="AR37" s="223">
        <f t="shared" si="131"/>
        <v>17.869812946190482</v>
      </c>
      <c r="AS37" s="224">
        <f t="shared" si="132"/>
        <v>20.848115103888897</v>
      </c>
      <c r="AT37" s="237">
        <f t="shared" si="133"/>
        <v>491.42277744565018</v>
      </c>
      <c r="AU37" s="253">
        <f t="shared" si="134"/>
        <v>324.79267905700016</v>
      </c>
      <c r="AV37" s="254">
        <f t="shared" si="88"/>
        <v>373.51158091555016</v>
      </c>
      <c r="AW37" s="254">
        <f t="shared" si="89"/>
        <v>404.79267905700016</v>
      </c>
      <c r="AX37" s="255">
        <f t="shared" si="90"/>
        <v>23.811334062176481</v>
      </c>
      <c r="AY37" s="256">
        <f t="shared" si="91"/>
        <v>19.275841859857149</v>
      </c>
      <c r="AZ37" s="257">
        <f t="shared" si="92"/>
        <v>22.488482169833343</v>
      </c>
      <c r="BA37" s="268">
        <f t="shared" si="93"/>
        <v>535.56505519021516</v>
      </c>
    </row>
    <row r="38" spans="1:53" x14ac:dyDescent="0.2">
      <c r="A38" s="33">
        <v>7128</v>
      </c>
      <c r="B38" s="33" t="s">
        <v>56</v>
      </c>
      <c r="C38" s="34" t="s">
        <v>20</v>
      </c>
      <c r="D38" s="35">
        <v>192.98</v>
      </c>
      <c r="E38" s="36">
        <f t="shared" si="94"/>
        <v>219.99719999999996</v>
      </c>
      <c r="F38" s="18">
        <f t="shared" si="95"/>
        <v>272.98</v>
      </c>
      <c r="G38" s="37">
        <f t="shared" si="96"/>
        <v>20.998461538461541</v>
      </c>
      <c r="H38" s="38">
        <f t="shared" si="97"/>
        <v>16.05764705882353</v>
      </c>
      <c r="I38" s="39">
        <f t="shared" si="98"/>
        <v>17.061250000000001</v>
      </c>
      <c r="J38" s="40">
        <v>212.27800000000002</v>
      </c>
      <c r="K38" s="23">
        <f t="shared" si="99"/>
        <v>244.11969999999999</v>
      </c>
      <c r="L38" s="41">
        <f t="shared" si="100"/>
        <v>292.27800000000002</v>
      </c>
      <c r="M38" s="42">
        <f t="shared" si="101"/>
        <v>19.485200000000003</v>
      </c>
      <c r="N38" s="43">
        <f t="shared" si="102"/>
        <v>15.383052631578948</v>
      </c>
      <c r="O38" s="44">
        <f t="shared" si="103"/>
        <v>16.237666666666669</v>
      </c>
      <c r="P38" s="45">
        <v>233.50580000000005</v>
      </c>
      <c r="Q38" s="46">
        <f t="shared" si="104"/>
        <v>268.53167000000002</v>
      </c>
      <c r="R38" s="30">
        <f t="shared" si="105"/>
        <v>313.50580000000002</v>
      </c>
      <c r="S38" s="31">
        <f t="shared" si="106"/>
        <v>20.90038666666667</v>
      </c>
      <c r="T38" s="32">
        <f t="shared" si="107"/>
        <v>16.500305263157895</v>
      </c>
      <c r="U38" s="74">
        <f t="shared" si="108"/>
        <v>18.441517647058824</v>
      </c>
      <c r="V38" s="105">
        <f t="shared" si="109"/>
        <v>256.85638000000006</v>
      </c>
      <c r="W38" s="105">
        <f t="shared" si="110"/>
        <v>295.38483700000006</v>
      </c>
      <c r="X38" s="106">
        <f t="shared" si="111"/>
        <v>336.85638000000006</v>
      </c>
      <c r="Y38" s="102">
        <f t="shared" si="112"/>
        <v>22.457092000000003</v>
      </c>
      <c r="Z38" s="103">
        <f t="shared" si="113"/>
        <v>17.729283157894741</v>
      </c>
      <c r="AA38" s="104">
        <f t="shared" si="114"/>
        <v>19.815081176470592</v>
      </c>
      <c r="AB38" s="151">
        <f t="shared" si="115"/>
        <v>282.5420180000001</v>
      </c>
      <c r="AC38" s="151">
        <f t="shared" si="116"/>
        <v>324.92332070000009</v>
      </c>
      <c r="AD38" s="152">
        <f t="shared" si="117"/>
        <v>362.5420180000001</v>
      </c>
      <c r="AE38" s="148">
        <f t="shared" si="118"/>
        <v>24.169467866666672</v>
      </c>
      <c r="AF38" s="149">
        <f t="shared" si="119"/>
        <v>19.081158842105268</v>
      </c>
      <c r="AG38" s="150">
        <f t="shared" si="120"/>
        <v>21.326001058823536</v>
      </c>
      <c r="AH38" s="187">
        <f t="shared" si="121"/>
        <v>310.79621980000013</v>
      </c>
      <c r="AI38" s="188">
        <f t="shared" si="122"/>
        <v>357.41565277000012</v>
      </c>
      <c r="AJ38" s="188">
        <f t="shared" si="123"/>
        <v>390.79621980000013</v>
      </c>
      <c r="AK38" s="189">
        <f t="shared" si="124"/>
        <v>22.988012929411774</v>
      </c>
      <c r="AL38" s="190">
        <f t="shared" si="125"/>
        <v>18.609343800000005</v>
      </c>
      <c r="AM38" s="191">
        <f t="shared" si="126"/>
        <v>21.710901100000008</v>
      </c>
      <c r="AN38" s="220">
        <f t="shared" si="127"/>
        <v>341.87584178000014</v>
      </c>
      <c r="AO38" s="221">
        <f t="shared" si="128"/>
        <v>393.15721804700013</v>
      </c>
      <c r="AP38" s="221">
        <f t="shared" si="129"/>
        <v>421.87584178000014</v>
      </c>
      <c r="AQ38" s="222">
        <f t="shared" si="130"/>
        <v>24.816225987058832</v>
      </c>
      <c r="AR38" s="223">
        <f t="shared" si="131"/>
        <v>20.089325799047625</v>
      </c>
      <c r="AS38" s="224">
        <f t="shared" si="132"/>
        <v>23.437546765555563</v>
      </c>
      <c r="AT38" s="237">
        <f t="shared" si="133"/>
        <v>561.10438346110027</v>
      </c>
      <c r="AU38" s="253">
        <f t="shared" si="134"/>
        <v>376.06342595800021</v>
      </c>
      <c r="AV38" s="254">
        <f t="shared" si="88"/>
        <v>432.47293985170023</v>
      </c>
      <c r="AW38" s="254">
        <f t="shared" si="89"/>
        <v>456.06342595800021</v>
      </c>
      <c r="AX38" s="255">
        <f t="shared" si="90"/>
        <v>26.827260350470599</v>
      </c>
      <c r="AY38" s="256">
        <f t="shared" si="91"/>
        <v>21.717305998000011</v>
      </c>
      <c r="AZ38" s="257">
        <f t="shared" si="92"/>
        <v>25.336856997666679</v>
      </c>
      <c r="BA38" s="268">
        <f t="shared" si="93"/>
        <v>612.21482180721034</v>
      </c>
    </row>
    <row r="39" spans="1:53" x14ac:dyDescent="0.2">
      <c r="A39" s="33">
        <v>7137</v>
      </c>
      <c r="B39" s="33" t="s">
        <v>57</v>
      </c>
      <c r="C39" s="34" t="s">
        <v>20</v>
      </c>
      <c r="D39" s="35">
        <v>157.9</v>
      </c>
      <c r="E39" s="36">
        <f t="shared" si="94"/>
        <v>180.006</v>
      </c>
      <c r="F39" s="18">
        <f t="shared" si="95"/>
        <v>237.9</v>
      </c>
      <c r="G39" s="37">
        <f t="shared" si="96"/>
        <v>18.3</v>
      </c>
      <c r="H39" s="38">
        <f t="shared" si="97"/>
        <v>13.994117647058824</v>
      </c>
      <c r="I39" s="39">
        <f t="shared" si="98"/>
        <v>14.86875</v>
      </c>
      <c r="J39" s="40">
        <v>173.69000000000003</v>
      </c>
      <c r="K39" s="23">
        <f t="shared" si="99"/>
        <v>199.74350000000001</v>
      </c>
      <c r="L39" s="41">
        <f t="shared" si="100"/>
        <v>253.69000000000003</v>
      </c>
      <c r="M39" s="42">
        <f t="shared" si="101"/>
        <v>16.91266666666667</v>
      </c>
      <c r="N39" s="43">
        <f t="shared" si="102"/>
        <v>13.352105263157895</v>
      </c>
      <c r="O39" s="44">
        <f t="shared" si="103"/>
        <v>14.093888888888891</v>
      </c>
      <c r="P39" s="45">
        <v>191.05900000000005</v>
      </c>
      <c r="Q39" s="46">
        <f t="shared" si="104"/>
        <v>219.71785000000006</v>
      </c>
      <c r="R39" s="30">
        <f t="shared" si="105"/>
        <v>271.05900000000008</v>
      </c>
      <c r="S39" s="31">
        <f t="shared" si="106"/>
        <v>18.070600000000006</v>
      </c>
      <c r="T39" s="32">
        <f t="shared" si="107"/>
        <v>14.266263157894741</v>
      </c>
      <c r="U39" s="74">
        <f t="shared" si="108"/>
        <v>15.944647058823534</v>
      </c>
      <c r="V39" s="105">
        <f t="shared" si="109"/>
        <v>210.16490000000007</v>
      </c>
      <c r="W39" s="105">
        <f t="shared" si="110"/>
        <v>241.68963500000007</v>
      </c>
      <c r="X39" s="106">
        <f t="shared" si="111"/>
        <v>290.1649000000001</v>
      </c>
      <c r="Y39" s="102">
        <f t="shared" si="112"/>
        <v>19.344326666666674</v>
      </c>
      <c r="Z39" s="103">
        <f t="shared" si="113"/>
        <v>15.271836842105268</v>
      </c>
      <c r="AA39" s="104">
        <f t="shared" si="114"/>
        <v>17.06852352941177</v>
      </c>
      <c r="AB39" s="151">
        <f t="shared" si="115"/>
        <v>231.18139000000011</v>
      </c>
      <c r="AC39" s="151">
        <f t="shared" si="116"/>
        <v>265.85859850000008</v>
      </c>
      <c r="AD39" s="152">
        <f t="shared" si="117"/>
        <v>311.18139000000008</v>
      </c>
      <c r="AE39" s="148">
        <f t="shared" si="118"/>
        <v>20.745426000000005</v>
      </c>
      <c r="AF39" s="149">
        <f t="shared" si="119"/>
        <v>16.377967894736845</v>
      </c>
      <c r="AG39" s="150">
        <f t="shared" si="120"/>
        <v>18.304787647058827</v>
      </c>
      <c r="AH39" s="187">
        <f t="shared" si="121"/>
        <v>254.29952900000015</v>
      </c>
      <c r="AI39" s="188">
        <f t="shared" si="122"/>
        <v>292.44445835000016</v>
      </c>
      <c r="AJ39" s="188">
        <f t="shared" si="123"/>
        <v>334.29952900000012</v>
      </c>
      <c r="AK39" s="189">
        <f t="shared" si="124"/>
        <v>19.664678176470595</v>
      </c>
      <c r="AL39" s="190">
        <f t="shared" si="125"/>
        <v>15.919025190476196</v>
      </c>
      <c r="AM39" s="191">
        <f t="shared" si="126"/>
        <v>18.572196055555562</v>
      </c>
      <c r="AN39" s="220">
        <f t="shared" si="127"/>
        <v>279.72948190000017</v>
      </c>
      <c r="AO39" s="221">
        <f t="shared" si="128"/>
        <v>321.68890418500018</v>
      </c>
      <c r="AP39" s="221">
        <f t="shared" si="129"/>
        <v>359.72948190000017</v>
      </c>
      <c r="AQ39" s="222">
        <f t="shared" si="130"/>
        <v>21.16055775882354</v>
      </c>
      <c r="AR39" s="223">
        <f t="shared" si="131"/>
        <v>17.129975328571437</v>
      </c>
      <c r="AS39" s="224">
        <f t="shared" si="132"/>
        <v>19.984971216666676</v>
      </c>
      <c r="AT39" s="237">
        <f t="shared" si="133"/>
        <v>468.19557544050025</v>
      </c>
      <c r="AU39" s="253">
        <f t="shared" si="134"/>
        <v>307.70243009000023</v>
      </c>
      <c r="AV39" s="254">
        <f t="shared" si="88"/>
        <v>353.85779460350022</v>
      </c>
      <c r="AW39" s="254">
        <f t="shared" si="89"/>
        <v>387.70243009000023</v>
      </c>
      <c r="AX39" s="255">
        <f t="shared" si="90"/>
        <v>22.806025299411779</v>
      </c>
      <c r="AY39" s="256">
        <f t="shared" si="91"/>
        <v>18.462020480476202</v>
      </c>
      <c r="AZ39" s="257">
        <f t="shared" si="92"/>
        <v>21.539023893888903</v>
      </c>
      <c r="BA39" s="268">
        <f t="shared" si="93"/>
        <v>510.01513298455029</v>
      </c>
    </row>
    <row r="40" spans="1:53" x14ac:dyDescent="0.2">
      <c r="A40" s="33">
        <v>7139</v>
      </c>
      <c r="B40" s="33" t="s">
        <v>58</v>
      </c>
      <c r="C40" s="34" t="s">
        <v>20</v>
      </c>
      <c r="D40" s="35">
        <v>157.9</v>
      </c>
      <c r="E40" s="36">
        <f t="shared" si="94"/>
        <v>180.006</v>
      </c>
      <c r="F40" s="18">
        <f t="shared" si="95"/>
        <v>237.9</v>
      </c>
      <c r="G40" s="37">
        <f t="shared" si="96"/>
        <v>18.3</v>
      </c>
      <c r="H40" s="38">
        <f t="shared" si="97"/>
        <v>13.994117647058824</v>
      </c>
      <c r="I40" s="39">
        <f t="shared" si="98"/>
        <v>14.86875</v>
      </c>
      <c r="J40" s="40">
        <v>173.69000000000003</v>
      </c>
      <c r="K40" s="23">
        <f t="shared" si="99"/>
        <v>199.74350000000001</v>
      </c>
      <c r="L40" s="41">
        <f t="shared" si="100"/>
        <v>253.69000000000003</v>
      </c>
      <c r="M40" s="42">
        <f t="shared" si="101"/>
        <v>16.91266666666667</v>
      </c>
      <c r="N40" s="43">
        <f t="shared" si="102"/>
        <v>13.352105263157895</v>
      </c>
      <c r="O40" s="44">
        <f t="shared" si="103"/>
        <v>14.093888888888891</v>
      </c>
      <c r="P40" s="45">
        <v>191.05900000000005</v>
      </c>
      <c r="Q40" s="46">
        <f t="shared" si="104"/>
        <v>219.71785000000006</v>
      </c>
      <c r="R40" s="30">
        <f t="shared" si="105"/>
        <v>271.05900000000008</v>
      </c>
      <c r="S40" s="31">
        <f t="shared" si="106"/>
        <v>18.070600000000006</v>
      </c>
      <c r="T40" s="32">
        <f t="shared" si="107"/>
        <v>14.266263157894741</v>
      </c>
      <c r="U40" s="74">
        <f t="shared" si="108"/>
        <v>15.944647058823534</v>
      </c>
      <c r="V40" s="105">
        <f t="shared" si="109"/>
        <v>210.16490000000007</v>
      </c>
      <c r="W40" s="105">
        <f t="shared" si="110"/>
        <v>241.68963500000007</v>
      </c>
      <c r="X40" s="106">
        <f t="shared" si="111"/>
        <v>290.1649000000001</v>
      </c>
      <c r="Y40" s="102">
        <f t="shared" si="112"/>
        <v>19.344326666666674</v>
      </c>
      <c r="Z40" s="103">
        <f t="shared" si="113"/>
        <v>15.271836842105268</v>
      </c>
      <c r="AA40" s="104">
        <f t="shared" si="114"/>
        <v>17.06852352941177</v>
      </c>
      <c r="AB40" s="151">
        <f t="shared" si="115"/>
        <v>231.18139000000011</v>
      </c>
      <c r="AC40" s="151">
        <f t="shared" si="116"/>
        <v>265.85859850000008</v>
      </c>
      <c r="AD40" s="152">
        <f t="shared" si="117"/>
        <v>311.18139000000008</v>
      </c>
      <c r="AE40" s="148">
        <f t="shared" si="118"/>
        <v>20.745426000000005</v>
      </c>
      <c r="AF40" s="149">
        <f t="shared" si="119"/>
        <v>16.377967894736845</v>
      </c>
      <c r="AG40" s="150">
        <f t="shared" si="120"/>
        <v>18.304787647058827</v>
      </c>
      <c r="AH40" s="187">
        <f t="shared" si="121"/>
        <v>254.29952900000015</v>
      </c>
      <c r="AI40" s="188">
        <f t="shared" si="122"/>
        <v>292.44445835000016</v>
      </c>
      <c r="AJ40" s="188">
        <f t="shared" si="123"/>
        <v>334.29952900000012</v>
      </c>
      <c r="AK40" s="189">
        <f t="shared" si="124"/>
        <v>19.664678176470595</v>
      </c>
      <c r="AL40" s="190">
        <f t="shared" si="125"/>
        <v>15.919025190476196</v>
      </c>
      <c r="AM40" s="191">
        <f t="shared" si="126"/>
        <v>18.572196055555562</v>
      </c>
      <c r="AN40" s="220">
        <f t="shared" si="127"/>
        <v>279.72948190000017</v>
      </c>
      <c r="AO40" s="221">
        <f t="shared" si="128"/>
        <v>321.68890418500018</v>
      </c>
      <c r="AP40" s="221">
        <f t="shared" si="129"/>
        <v>359.72948190000017</v>
      </c>
      <c r="AQ40" s="222">
        <f t="shared" si="130"/>
        <v>21.16055775882354</v>
      </c>
      <c r="AR40" s="223">
        <f t="shared" si="131"/>
        <v>17.129975328571437</v>
      </c>
      <c r="AS40" s="224">
        <f t="shared" si="132"/>
        <v>19.984971216666676</v>
      </c>
      <c r="AT40" s="237">
        <f t="shared" si="133"/>
        <v>468.19557544050025</v>
      </c>
      <c r="AU40" s="253">
        <f t="shared" si="134"/>
        <v>307.70243009000023</v>
      </c>
      <c r="AV40" s="254">
        <f t="shared" si="88"/>
        <v>353.85779460350022</v>
      </c>
      <c r="AW40" s="254">
        <f t="shared" si="89"/>
        <v>387.70243009000023</v>
      </c>
      <c r="AX40" s="255">
        <f t="shared" si="90"/>
        <v>22.806025299411779</v>
      </c>
      <c r="AY40" s="256">
        <f t="shared" si="91"/>
        <v>18.462020480476202</v>
      </c>
      <c r="AZ40" s="257">
        <f t="shared" si="92"/>
        <v>21.539023893888903</v>
      </c>
      <c r="BA40" s="268">
        <f t="shared" si="93"/>
        <v>510.01513298455029</v>
      </c>
    </row>
    <row r="41" spans="1:53" x14ac:dyDescent="0.2">
      <c r="A41" s="33">
        <v>7170</v>
      </c>
      <c r="B41" s="33" t="s">
        <v>59</v>
      </c>
      <c r="C41" s="34" t="s">
        <v>20</v>
      </c>
      <c r="D41" s="35">
        <v>87.72</v>
      </c>
      <c r="E41" s="36">
        <f t="shared" si="94"/>
        <v>100.00079999999998</v>
      </c>
      <c r="F41" s="18">
        <f t="shared" si="95"/>
        <v>167.72</v>
      </c>
      <c r="G41" s="37">
        <f t="shared" si="96"/>
        <v>12.901538461538461</v>
      </c>
      <c r="H41" s="38">
        <f t="shared" si="97"/>
        <v>9.8658823529411759</v>
      </c>
      <c r="I41" s="39">
        <f t="shared" si="98"/>
        <v>10.4825</v>
      </c>
      <c r="J41" s="40">
        <v>96.492000000000004</v>
      </c>
      <c r="K41" s="23">
        <f t="shared" si="99"/>
        <v>110.9658</v>
      </c>
      <c r="L41" s="41">
        <f t="shared" si="100"/>
        <v>176.49200000000002</v>
      </c>
      <c r="M41" s="42">
        <f t="shared" si="101"/>
        <v>11.766133333333334</v>
      </c>
      <c r="N41" s="43">
        <f t="shared" si="102"/>
        <v>9.289052631578949</v>
      </c>
      <c r="O41" s="44">
        <f t="shared" si="103"/>
        <v>9.8051111111111116</v>
      </c>
      <c r="P41" s="45">
        <v>106.14120000000001</v>
      </c>
      <c r="Q41" s="46">
        <f t="shared" si="104"/>
        <v>122.06238</v>
      </c>
      <c r="R41" s="30">
        <f t="shared" si="105"/>
        <v>186.14120000000003</v>
      </c>
      <c r="S41" s="31">
        <f t="shared" si="106"/>
        <v>12.409413333333335</v>
      </c>
      <c r="T41" s="32">
        <f t="shared" si="107"/>
        <v>9.7969052631578961</v>
      </c>
      <c r="U41" s="74">
        <f t="shared" si="108"/>
        <v>10.949482352941178</v>
      </c>
      <c r="V41" s="105">
        <f t="shared" si="109"/>
        <v>116.75532000000003</v>
      </c>
      <c r="W41" s="105">
        <f t="shared" si="110"/>
        <v>134.26861800000003</v>
      </c>
      <c r="X41" s="106">
        <f t="shared" si="111"/>
        <v>196.75532000000004</v>
      </c>
      <c r="Y41" s="102">
        <f t="shared" si="112"/>
        <v>13.117021333333335</v>
      </c>
      <c r="Z41" s="103">
        <f t="shared" si="113"/>
        <v>10.355543157894738</v>
      </c>
      <c r="AA41" s="104">
        <f t="shared" si="114"/>
        <v>11.573842352941179</v>
      </c>
      <c r="AB41" s="151">
        <f t="shared" si="115"/>
        <v>128.43085200000004</v>
      </c>
      <c r="AC41" s="151">
        <f t="shared" si="116"/>
        <v>147.69547980000004</v>
      </c>
      <c r="AD41" s="152">
        <f t="shared" si="117"/>
        <v>208.43085200000004</v>
      </c>
      <c r="AE41" s="148">
        <f t="shared" si="118"/>
        <v>13.895390133333336</v>
      </c>
      <c r="AF41" s="149">
        <f t="shared" si="119"/>
        <v>10.970044842105265</v>
      </c>
      <c r="AG41" s="150">
        <f t="shared" si="120"/>
        <v>12.260638352941179</v>
      </c>
      <c r="AH41" s="187">
        <f t="shared" si="121"/>
        <v>141.27393720000006</v>
      </c>
      <c r="AI41" s="188">
        <f t="shared" si="122"/>
        <v>162.46502778000007</v>
      </c>
      <c r="AJ41" s="188">
        <f t="shared" si="123"/>
        <v>221.27393720000006</v>
      </c>
      <c r="AK41" s="189">
        <f t="shared" si="124"/>
        <v>13.016113952941181</v>
      </c>
      <c r="AL41" s="190">
        <f t="shared" si="125"/>
        <v>10.536854152380956</v>
      </c>
      <c r="AM41" s="191">
        <f t="shared" si="126"/>
        <v>12.292996511111115</v>
      </c>
      <c r="AN41" s="220">
        <f t="shared" si="127"/>
        <v>155.40133092000008</v>
      </c>
      <c r="AO41" s="221">
        <f t="shared" si="128"/>
        <v>178.71153055800008</v>
      </c>
      <c r="AP41" s="221">
        <f t="shared" si="129"/>
        <v>235.40133092000008</v>
      </c>
      <c r="AQ41" s="222">
        <f t="shared" si="130"/>
        <v>13.847137112941182</v>
      </c>
      <c r="AR41" s="223">
        <f t="shared" si="131"/>
        <v>11.209587186666671</v>
      </c>
      <c r="AS41" s="224">
        <f t="shared" si="132"/>
        <v>13.077851717777783</v>
      </c>
      <c r="AT41" s="237">
        <f t="shared" si="133"/>
        <v>282.32498972540009</v>
      </c>
      <c r="AU41" s="253">
        <f t="shared" si="134"/>
        <v>170.9414640120001</v>
      </c>
      <c r="AV41" s="254">
        <f t="shared" si="88"/>
        <v>196.5826836138001</v>
      </c>
      <c r="AW41" s="254">
        <f t="shared" si="89"/>
        <v>250.9414640120001</v>
      </c>
      <c r="AX41" s="255">
        <f t="shared" si="90"/>
        <v>14.761262588941182</v>
      </c>
      <c r="AY41" s="256">
        <f t="shared" si="91"/>
        <v>11.949593524380957</v>
      </c>
      <c r="AZ41" s="257">
        <f t="shared" si="92"/>
        <v>13.941192445111117</v>
      </c>
      <c r="BA41" s="268">
        <f t="shared" si="93"/>
        <v>305.55748869794013</v>
      </c>
    </row>
    <row r="42" spans="1:53" x14ac:dyDescent="0.2">
      <c r="A42" s="33">
        <v>7183</v>
      </c>
      <c r="B42" s="33" t="s">
        <v>60</v>
      </c>
      <c r="C42" s="34" t="s">
        <v>20</v>
      </c>
      <c r="D42" s="35">
        <v>131.58000000000001</v>
      </c>
      <c r="E42" s="36">
        <f t="shared" si="94"/>
        <v>150.00120000000001</v>
      </c>
      <c r="F42" s="18">
        <f t="shared" si="95"/>
        <v>211.58</v>
      </c>
      <c r="G42" s="37">
        <f t="shared" si="96"/>
        <v>16.275384615384617</v>
      </c>
      <c r="H42" s="38">
        <f t="shared" si="97"/>
        <v>12.445882352941178</v>
      </c>
      <c r="I42" s="39">
        <f t="shared" si="98"/>
        <v>13.223750000000001</v>
      </c>
      <c r="J42" s="40">
        <v>144.73800000000003</v>
      </c>
      <c r="K42" s="23">
        <f t="shared" si="99"/>
        <v>166.44870000000003</v>
      </c>
      <c r="L42" s="41">
        <f t="shared" si="100"/>
        <v>224.73800000000003</v>
      </c>
      <c r="M42" s="42">
        <f t="shared" si="101"/>
        <v>14.982533333333334</v>
      </c>
      <c r="N42" s="43">
        <f t="shared" si="102"/>
        <v>11.828315789473686</v>
      </c>
      <c r="O42" s="44">
        <f t="shared" si="103"/>
        <v>12.485444444444447</v>
      </c>
      <c r="P42" s="45">
        <v>159.21180000000004</v>
      </c>
      <c r="Q42" s="46">
        <f t="shared" si="104"/>
        <v>183.09357000000003</v>
      </c>
      <c r="R42" s="30">
        <f t="shared" si="105"/>
        <v>239.21180000000004</v>
      </c>
      <c r="S42" s="31">
        <f t="shared" si="106"/>
        <v>15.947453333333335</v>
      </c>
      <c r="T42" s="32">
        <f t="shared" si="107"/>
        <v>12.590094736842108</v>
      </c>
      <c r="U42" s="74">
        <f t="shared" si="108"/>
        <v>14.071282352941179</v>
      </c>
      <c r="V42" s="105">
        <f t="shared" si="109"/>
        <v>175.13298000000006</v>
      </c>
      <c r="W42" s="105">
        <f t="shared" si="110"/>
        <v>201.40292700000006</v>
      </c>
      <c r="X42" s="106">
        <f t="shared" si="111"/>
        <v>255.13298000000006</v>
      </c>
      <c r="Y42" s="102">
        <f t="shared" si="112"/>
        <v>17.008865333333336</v>
      </c>
      <c r="Z42" s="103">
        <f t="shared" si="113"/>
        <v>13.428051578947372</v>
      </c>
      <c r="AA42" s="104">
        <f t="shared" si="114"/>
        <v>15.007822352941179</v>
      </c>
      <c r="AB42" s="151">
        <f t="shared" si="115"/>
        <v>192.64627800000008</v>
      </c>
      <c r="AC42" s="151">
        <f t="shared" si="116"/>
        <v>221.54321970000007</v>
      </c>
      <c r="AD42" s="152">
        <f t="shared" si="117"/>
        <v>272.64627800000005</v>
      </c>
      <c r="AE42" s="148">
        <f t="shared" si="118"/>
        <v>18.176418533333337</v>
      </c>
      <c r="AF42" s="149">
        <f t="shared" si="119"/>
        <v>14.349804105263161</v>
      </c>
      <c r="AG42" s="150">
        <f t="shared" si="120"/>
        <v>16.038016352941181</v>
      </c>
      <c r="AH42" s="187">
        <f t="shared" si="121"/>
        <v>211.91090580000011</v>
      </c>
      <c r="AI42" s="188">
        <f t="shared" si="122"/>
        <v>243.69754167000011</v>
      </c>
      <c r="AJ42" s="188">
        <f t="shared" si="123"/>
        <v>291.91090580000014</v>
      </c>
      <c r="AK42" s="189">
        <f t="shared" si="124"/>
        <v>17.171229752941183</v>
      </c>
      <c r="AL42" s="190">
        <f t="shared" si="125"/>
        <v>13.900519323809529</v>
      </c>
      <c r="AM42" s="191">
        <f t="shared" si="126"/>
        <v>16.217272544444452</v>
      </c>
      <c r="AN42" s="220">
        <f t="shared" si="127"/>
        <v>233.10199638000014</v>
      </c>
      <c r="AO42" s="221">
        <f t="shared" si="128"/>
        <v>268.06729583700013</v>
      </c>
      <c r="AP42" s="221">
        <f t="shared" si="129"/>
        <v>313.10199638000017</v>
      </c>
      <c r="AQ42" s="222">
        <f t="shared" si="130"/>
        <v>18.417764492941188</v>
      </c>
      <c r="AR42" s="223">
        <f t="shared" si="131"/>
        <v>14.909618875238104</v>
      </c>
      <c r="AS42" s="224">
        <f t="shared" si="132"/>
        <v>17.394555354444453</v>
      </c>
      <c r="AT42" s="237">
        <f t="shared" si="133"/>
        <v>398.48748458810019</v>
      </c>
      <c r="AU42" s="253">
        <f t="shared" si="134"/>
        <v>256.4121960180002</v>
      </c>
      <c r="AV42" s="254">
        <f t="shared" si="88"/>
        <v>294.87402542070021</v>
      </c>
      <c r="AW42" s="254">
        <f t="shared" si="89"/>
        <v>336.4121960180002</v>
      </c>
      <c r="AX42" s="255">
        <f t="shared" si="90"/>
        <v>19.788952706941188</v>
      </c>
      <c r="AY42" s="256">
        <f t="shared" si="91"/>
        <v>16.019628381809532</v>
      </c>
      <c r="AZ42" s="257">
        <f t="shared" si="92"/>
        <v>18.689566445444456</v>
      </c>
      <c r="BA42" s="268">
        <f t="shared" si="93"/>
        <v>433.33623304691031</v>
      </c>
    </row>
    <row r="43" spans="1:53" x14ac:dyDescent="0.2">
      <c r="A43" s="33">
        <v>7190</v>
      </c>
      <c r="B43" s="33" t="s">
        <v>61</v>
      </c>
      <c r="C43" s="34" t="s">
        <v>20</v>
      </c>
      <c r="D43" s="35">
        <v>96.49</v>
      </c>
      <c r="E43" s="36">
        <f t="shared" si="94"/>
        <v>109.99859999999998</v>
      </c>
      <c r="F43" s="18">
        <f t="shared" si="95"/>
        <v>176.49</v>
      </c>
      <c r="G43" s="37">
        <f t="shared" si="96"/>
        <v>13.576153846153847</v>
      </c>
      <c r="H43" s="38">
        <f t="shared" si="97"/>
        <v>10.381764705882354</v>
      </c>
      <c r="I43" s="39">
        <f t="shared" si="98"/>
        <v>11.030625000000001</v>
      </c>
      <c r="J43" s="40">
        <v>106.13900000000001</v>
      </c>
      <c r="K43" s="23">
        <f t="shared" si="99"/>
        <v>122.05985</v>
      </c>
      <c r="L43" s="41">
        <f t="shared" si="100"/>
        <v>186.13900000000001</v>
      </c>
      <c r="M43" s="42">
        <f t="shared" si="101"/>
        <v>12.409266666666667</v>
      </c>
      <c r="N43" s="43">
        <f t="shared" si="102"/>
        <v>9.7967894736842105</v>
      </c>
      <c r="O43" s="44">
        <f t="shared" si="103"/>
        <v>10.341055555555556</v>
      </c>
      <c r="P43" s="45">
        <v>116.75290000000003</v>
      </c>
      <c r="Q43" s="46">
        <f t="shared" si="104"/>
        <v>134.26583500000001</v>
      </c>
      <c r="R43" s="30">
        <f t="shared" si="105"/>
        <v>196.75290000000001</v>
      </c>
      <c r="S43" s="31">
        <f t="shared" si="106"/>
        <v>13.116860000000001</v>
      </c>
      <c r="T43" s="32">
        <f t="shared" si="107"/>
        <v>10.355415789473685</v>
      </c>
      <c r="U43" s="74">
        <f t="shared" si="108"/>
        <v>11.573700000000001</v>
      </c>
      <c r="V43" s="105">
        <f t="shared" si="109"/>
        <v>128.42819000000003</v>
      </c>
      <c r="W43" s="105">
        <f t="shared" si="110"/>
        <v>147.69241850000003</v>
      </c>
      <c r="X43" s="106">
        <f t="shared" si="111"/>
        <v>208.42819000000003</v>
      </c>
      <c r="Y43" s="102">
        <f t="shared" si="112"/>
        <v>13.895212666666669</v>
      </c>
      <c r="Z43" s="103">
        <f t="shared" si="113"/>
        <v>10.969904736842107</v>
      </c>
      <c r="AA43" s="104">
        <f t="shared" si="114"/>
        <v>12.260481764705885</v>
      </c>
      <c r="AB43" s="151">
        <f t="shared" si="115"/>
        <v>141.27100900000005</v>
      </c>
      <c r="AC43" s="151">
        <f t="shared" si="116"/>
        <v>162.46166035000005</v>
      </c>
      <c r="AD43" s="152">
        <f t="shared" si="117"/>
        <v>221.27100900000005</v>
      </c>
      <c r="AE43" s="148">
        <f t="shared" si="118"/>
        <v>14.751400600000004</v>
      </c>
      <c r="AF43" s="149">
        <f t="shared" si="119"/>
        <v>11.645842578947372</v>
      </c>
      <c r="AG43" s="150">
        <f t="shared" si="120"/>
        <v>13.015941705882355</v>
      </c>
      <c r="AH43" s="187">
        <f t="shared" si="121"/>
        <v>155.39810990000007</v>
      </c>
      <c r="AI43" s="188">
        <f t="shared" si="122"/>
        <v>178.70782638500006</v>
      </c>
      <c r="AJ43" s="188">
        <f t="shared" si="123"/>
        <v>235.39810990000007</v>
      </c>
      <c r="AK43" s="189">
        <f t="shared" si="124"/>
        <v>13.846947641176474</v>
      </c>
      <c r="AL43" s="190">
        <f t="shared" si="125"/>
        <v>11.209433804761908</v>
      </c>
      <c r="AM43" s="191">
        <f t="shared" si="126"/>
        <v>13.077672772222225</v>
      </c>
      <c r="AN43" s="220">
        <f t="shared" si="127"/>
        <v>170.93792089000007</v>
      </c>
      <c r="AO43" s="221">
        <f t="shared" si="128"/>
        <v>196.57860902350006</v>
      </c>
      <c r="AP43" s="221">
        <f t="shared" si="129"/>
        <v>250.93792089000007</v>
      </c>
      <c r="AQ43" s="222">
        <f t="shared" si="130"/>
        <v>14.761054170000005</v>
      </c>
      <c r="AR43" s="223">
        <f t="shared" si="131"/>
        <v>11.949424804285718</v>
      </c>
      <c r="AS43" s="224">
        <f t="shared" si="132"/>
        <v>13.940995605000005</v>
      </c>
      <c r="AT43" s="237">
        <f t="shared" si="133"/>
        <v>305.55219173055013</v>
      </c>
      <c r="AU43" s="253">
        <f t="shared" si="134"/>
        <v>188.0317129790001</v>
      </c>
      <c r="AV43" s="254">
        <f t="shared" si="88"/>
        <v>216.23646992585012</v>
      </c>
      <c r="AW43" s="254">
        <f t="shared" si="89"/>
        <v>268.03171297900008</v>
      </c>
      <c r="AX43" s="255">
        <f t="shared" si="90"/>
        <v>15.766571351705887</v>
      </c>
      <c r="AY43" s="256">
        <f t="shared" si="91"/>
        <v>12.763414903761909</v>
      </c>
      <c r="AZ43" s="257">
        <f t="shared" si="92"/>
        <v>14.890650721055559</v>
      </c>
      <c r="BA43" s="268">
        <f t="shared" si="93"/>
        <v>331.10741090360517</v>
      </c>
    </row>
    <row r="44" spans="1:53" x14ac:dyDescent="0.2">
      <c r="A44" s="33">
        <v>7195</v>
      </c>
      <c r="B44" s="33" t="s">
        <v>62</v>
      </c>
      <c r="C44" s="34" t="s">
        <v>20</v>
      </c>
      <c r="D44" s="35">
        <v>105.26</v>
      </c>
      <c r="E44" s="36">
        <f t="shared" si="94"/>
        <v>119.99639999999999</v>
      </c>
      <c r="F44" s="18">
        <f t="shared" si="95"/>
        <v>185.26</v>
      </c>
      <c r="G44" s="37">
        <f t="shared" si="96"/>
        <v>14.25076923076923</v>
      </c>
      <c r="H44" s="38">
        <f t="shared" si="97"/>
        <v>10.897647058823528</v>
      </c>
      <c r="I44" s="39">
        <f t="shared" si="98"/>
        <v>11.578749999999999</v>
      </c>
      <c r="J44" s="40">
        <v>115.78600000000002</v>
      </c>
      <c r="K44" s="23">
        <f t="shared" si="99"/>
        <v>133.15390000000002</v>
      </c>
      <c r="L44" s="41">
        <f t="shared" si="100"/>
        <v>195.786</v>
      </c>
      <c r="M44" s="42">
        <f t="shared" si="101"/>
        <v>13.0524</v>
      </c>
      <c r="N44" s="43">
        <f t="shared" si="102"/>
        <v>10.304526315789474</v>
      </c>
      <c r="O44" s="44">
        <f t="shared" si="103"/>
        <v>10.877000000000001</v>
      </c>
      <c r="P44" s="45">
        <v>127.36460000000002</v>
      </c>
      <c r="Q44" s="46">
        <f t="shared" si="104"/>
        <v>146.46929000000003</v>
      </c>
      <c r="R44" s="30">
        <f t="shared" si="105"/>
        <v>207.36460000000002</v>
      </c>
      <c r="S44" s="31">
        <f t="shared" si="106"/>
        <v>13.824306666666669</v>
      </c>
      <c r="T44" s="32">
        <f t="shared" si="107"/>
        <v>10.913926315789475</v>
      </c>
      <c r="U44" s="74">
        <f t="shared" si="108"/>
        <v>12.197917647058825</v>
      </c>
      <c r="V44" s="105">
        <f t="shared" si="109"/>
        <v>140.10106000000005</v>
      </c>
      <c r="W44" s="105">
        <f t="shared" si="110"/>
        <v>161.11621900000003</v>
      </c>
      <c r="X44" s="106">
        <f t="shared" si="111"/>
        <v>220.10106000000005</v>
      </c>
      <c r="Y44" s="102">
        <f t="shared" si="112"/>
        <v>14.673404000000003</v>
      </c>
      <c r="Z44" s="103">
        <f t="shared" si="113"/>
        <v>11.584266315789476</v>
      </c>
      <c r="AA44" s="104">
        <f t="shared" si="114"/>
        <v>12.94712117647059</v>
      </c>
      <c r="AB44" s="151">
        <f t="shared" si="115"/>
        <v>154.11116600000005</v>
      </c>
      <c r="AC44" s="151">
        <f t="shared" si="116"/>
        <v>177.22784090000005</v>
      </c>
      <c r="AD44" s="152">
        <f t="shared" si="117"/>
        <v>234.11116600000005</v>
      </c>
      <c r="AE44" s="148">
        <f t="shared" si="118"/>
        <v>15.607411066666669</v>
      </c>
      <c r="AF44" s="149">
        <f t="shared" si="119"/>
        <v>12.321640315789477</v>
      </c>
      <c r="AG44" s="150">
        <f t="shared" si="120"/>
        <v>13.771245058823533</v>
      </c>
      <c r="AH44" s="187">
        <f t="shared" si="121"/>
        <v>169.52228260000007</v>
      </c>
      <c r="AI44" s="188">
        <f t="shared" si="122"/>
        <v>194.95062499000005</v>
      </c>
      <c r="AJ44" s="188">
        <f t="shared" si="123"/>
        <v>249.52228260000007</v>
      </c>
      <c r="AK44" s="189">
        <f t="shared" si="124"/>
        <v>14.677781329411768</v>
      </c>
      <c r="AL44" s="190">
        <f t="shared" si="125"/>
        <v>11.882013457142861</v>
      </c>
      <c r="AM44" s="191">
        <f t="shared" si="126"/>
        <v>13.862349033333338</v>
      </c>
      <c r="AN44" s="220">
        <f t="shared" si="127"/>
        <v>186.47451086000009</v>
      </c>
      <c r="AO44" s="221">
        <f t="shared" si="128"/>
        <v>214.44568748900008</v>
      </c>
      <c r="AP44" s="221">
        <f t="shared" si="129"/>
        <v>266.47451086000012</v>
      </c>
      <c r="AQ44" s="222">
        <f t="shared" si="130"/>
        <v>15.674971227058832</v>
      </c>
      <c r="AR44" s="223">
        <f t="shared" si="131"/>
        <v>12.689262421904768</v>
      </c>
      <c r="AS44" s="224">
        <f t="shared" si="132"/>
        <v>14.804139492222228</v>
      </c>
      <c r="AT44" s="237">
        <f t="shared" si="133"/>
        <v>328.77939373570013</v>
      </c>
      <c r="AU44" s="253">
        <f t="shared" si="134"/>
        <v>205.12196194600011</v>
      </c>
      <c r="AV44" s="254">
        <f t="shared" si="88"/>
        <v>235.8902562379001</v>
      </c>
      <c r="AW44" s="254">
        <f t="shared" si="89"/>
        <v>285.12196194600011</v>
      </c>
      <c r="AX44" s="255">
        <f t="shared" si="90"/>
        <v>16.771880114470594</v>
      </c>
      <c r="AY44" s="256">
        <f t="shared" si="91"/>
        <v>13.577236283142863</v>
      </c>
      <c r="AZ44" s="257">
        <f t="shared" si="92"/>
        <v>15.840108997000007</v>
      </c>
      <c r="BA44" s="268">
        <f t="shared" si="93"/>
        <v>356.65733310927016</v>
      </c>
    </row>
    <row r="45" spans="1:53" x14ac:dyDescent="0.2">
      <c r="A45" s="33">
        <v>7197</v>
      </c>
      <c r="B45" s="33" t="s">
        <v>63</v>
      </c>
      <c r="C45" s="34" t="s">
        <v>20</v>
      </c>
      <c r="D45" s="35">
        <v>65.790000000000006</v>
      </c>
      <c r="E45" s="36">
        <f t="shared" si="94"/>
        <v>75.000600000000006</v>
      </c>
      <c r="F45" s="18">
        <f t="shared" si="95"/>
        <v>145.79000000000002</v>
      </c>
      <c r="G45" s="37">
        <f t="shared" si="96"/>
        <v>11.214615384615387</v>
      </c>
      <c r="H45" s="38">
        <f t="shared" si="97"/>
        <v>8.5758823529411785</v>
      </c>
      <c r="I45" s="39">
        <f t="shared" si="98"/>
        <v>9.1118750000000013</v>
      </c>
      <c r="J45" s="40">
        <v>72.369000000000014</v>
      </c>
      <c r="K45" s="23">
        <f t="shared" si="99"/>
        <v>83.224350000000015</v>
      </c>
      <c r="L45" s="41">
        <f t="shared" si="100"/>
        <v>152.36900000000003</v>
      </c>
      <c r="M45" s="42">
        <f t="shared" si="101"/>
        <v>10.157933333333336</v>
      </c>
      <c r="N45" s="43">
        <f t="shared" si="102"/>
        <v>8.0194210526315803</v>
      </c>
      <c r="O45" s="44">
        <f t="shared" si="103"/>
        <v>8.4649444444444466</v>
      </c>
      <c r="P45" s="45">
        <v>79.60590000000002</v>
      </c>
      <c r="Q45" s="46">
        <f t="shared" si="104"/>
        <v>91.546785000000014</v>
      </c>
      <c r="R45" s="30">
        <f t="shared" si="105"/>
        <v>159.60590000000002</v>
      </c>
      <c r="S45" s="31">
        <f t="shared" si="106"/>
        <v>10.640393333333334</v>
      </c>
      <c r="T45" s="32">
        <f t="shared" si="107"/>
        <v>8.4003105263157902</v>
      </c>
      <c r="U45" s="74">
        <f t="shared" si="108"/>
        <v>9.388582352941178</v>
      </c>
      <c r="V45" s="105">
        <f t="shared" si="109"/>
        <v>87.56649000000003</v>
      </c>
      <c r="W45" s="105">
        <f t="shared" si="110"/>
        <v>100.70146350000003</v>
      </c>
      <c r="X45" s="106">
        <f t="shared" si="111"/>
        <v>167.56649000000004</v>
      </c>
      <c r="Y45" s="102">
        <f t="shared" si="112"/>
        <v>11.171099333333336</v>
      </c>
      <c r="Z45" s="103">
        <f t="shared" si="113"/>
        <v>8.8192889473684239</v>
      </c>
      <c r="AA45" s="104">
        <f t="shared" si="114"/>
        <v>9.8568523529411785</v>
      </c>
      <c r="AB45" s="151">
        <f t="shared" si="115"/>
        <v>96.32313900000004</v>
      </c>
      <c r="AC45" s="151">
        <f t="shared" si="116"/>
        <v>110.77160985000003</v>
      </c>
      <c r="AD45" s="152">
        <f t="shared" si="117"/>
        <v>176.32313900000003</v>
      </c>
      <c r="AE45" s="148">
        <f t="shared" si="118"/>
        <v>11.754875933333334</v>
      </c>
      <c r="AF45" s="149">
        <f t="shared" si="119"/>
        <v>9.2801652105263166</v>
      </c>
      <c r="AG45" s="150">
        <f t="shared" si="120"/>
        <v>10.371949352941177</v>
      </c>
      <c r="AH45" s="187">
        <f t="shared" si="121"/>
        <v>105.95545290000005</v>
      </c>
      <c r="AI45" s="188">
        <f t="shared" si="122"/>
        <v>121.84877083500005</v>
      </c>
      <c r="AJ45" s="188">
        <f t="shared" si="123"/>
        <v>185.95545290000007</v>
      </c>
      <c r="AK45" s="189">
        <f t="shared" si="124"/>
        <v>10.93855605294118</v>
      </c>
      <c r="AL45" s="190">
        <f t="shared" si="125"/>
        <v>8.8550215666666698</v>
      </c>
      <c r="AM45" s="191">
        <f t="shared" si="126"/>
        <v>10.330858494444449</v>
      </c>
      <c r="AN45" s="220">
        <f t="shared" si="127"/>
        <v>116.55099819000007</v>
      </c>
      <c r="AO45" s="221">
        <f t="shared" si="128"/>
        <v>134.03364791850007</v>
      </c>
      <c r="AP45" s="221">
        <f t="shared" si="129"/>
        <v>196.55099819000009</v>
      </c>
      <c r="AQ45" s="222">
        <f t="shared" si="130"/>
        <v>11.561823422941181</v>
      </c>
      <c r="AR45" s="223">
        <f t="shared" si="131"/>
        <v>9.3595713423809563</v>
      </c>
      <c r="AS45" s="224">
        <f t="shared" si="132"/>
        <v>10.91949989944445</v>
      </c>
      <c r="AT45" s="237">
        <f t="shared" si="133"/>
        <v>224.24374229405009</v>
      </c>
      <c r="AU45" s="253">
        <f t="shared" si="134"/>
        <v>128.2060980090001</v>
      </c>
      <c r="AV45" s="254">
        <f t="shared" si="88"/>
        <v>147.4370127103501</v>
      </c>
      <c r="AW45" s="254">
        <f t="shared" si="89"/>
        <v>208.2060980090001</v>
      </c>
      <c r="AX45" s="255">
        <f t="shared" si="90"/>
        <v>12.247417529941183</v>
      </c>
      <c r="AY45" s="256">
        <f t="shared" si="91"/>
        <v>9.9145760956666713</v>
      </c>
      <c r="AZ45" s="257">
        <f t="shared" si="92"/>
        <v>11.567005444944449</v>
      </c>
      <c r="BA45" s="268">
        <f t="shared" si="93"/>
        <v>241.66811652345515</v>
      </c>
    </row>
    <row r="46" spans="1:53" x14ac:dyDescent="0.2">
      <c r="A46" s="33">
        <v>7198</v>
      </c>
      <c r="B46" s="33" t="s">
        <v>64</v>
      </c>
      <c r="C46" s="34" t="s">
        <v>20</v>
      </c>
      <c r="D46" s="35">
        <v>157.9</v>
      </c>
      <c r="E46" s="36">
        <f t="shared" si="94"/>
        <v>180.006</v>
      </c>
      <c r="F46" s="18">
        <f t="shared" si="95"/>
        <v>237.9</v>
      </c>
      <c r="G46" s="37">
        <f t="shared" si="96"/>
        <v>18.3</v>
      </c>
      <c r="H46" s="38">
        <f t="shared" si="97"/>
        <v>13.994117647058824</v>
      </c>
      <c r="I46" s="39">
        <f t="shared" si="98"/>
        <v>14.86875</v>
      </c>
      <c r="J46" s="40">
        <v>173.69000000000003</v>
      </c>
      <c r="K46" s="23">
        <f t="shared" si="99"/>
        <v>199.74350000000001</v>
      </c>
      <c r="L46" s="41">
        <f t="shared" si="100"/>
        <v>253.69000000000003</v>
      </c>
      <c r="M46" s="42">
        <f t="shared" si="101"/>
        <v>16.91266666666667</v>
      </c>
      <c r="N46" s="43">
        <f t="shared" si="102"/>
        <v>13.352105263157895</v>
      </c>
      <c r="O46" s="44">
        <f t="shared" si="103"/>
        <v>14.093888888888891</v>
      </c>
      <c r="P46" s="45">
        <v>191.05900000000005</v>
      </c>
      <c r="Q46" s="46">
        <f t="shared" si="104"/>
        <v>219.71785000000006</v>
      </c>
      <c r="R46" s="30">
        <f t="shared" si="105"/>
        <v>271.05900000000008</v>
      </c>
      <c r="S46" s="31">
        <f t="shared" si="106"/>
        <v>18.070600000000006</v>
      </c>
      <c r="T46" s="32">
        <f t="shared" si="107"/>
        <v>14.266263157894741</v>
      </c>
      <c r="U46" s="74">
        <f t="shared" si="108"/>
        <v>15.944647058823534</v>
      </c>
      <c r="V46" s="105">
        <f t="shared" si="109"/>
        <v>210.16490000000007</v>
      </c>
      <c r="W46" s="105">
        <f t="shared" si="110"/>
        <v>241.68963500000007</v>
      </c>
      <c r="X46" s="106">
        <f t="shared" si="111"/>
        <v>290.1649000000001</v>
      </c>
      <c r="Y46" s="102">
        <f t="shared" si="112"/>
        <v>19.344326666666674</v>
      </c>
      <c r="Z46" s="103">
        <f t="shared" si="113"/>
        <v>15.271836842105268</v>
      </c>
      <c r="AA46" s="104">
        <f t="shared" si="114"/>
        <v>17.06852352941177</v>
      </c>
      <c r="AB46" s="151">
        <f t="shared" si="115"/>
        <v>231.18139000000011</v>
      </c>
      <c r="AC46" s="151">
        <f t="shared" si="116"/>
        <v>265.85859850000008</v>
      </c>
      <c r="AD46" s="152">
        <f t="shared" si="117"/>
        <v>311.18139000000008</v>
      </c>
      <c r="AE46" s="148">
        <f t="shared" si="118"/>
        <v>20.745426000000005</v>
      </c>
      <c r="AF46" s="149">
        <f t="shared" si="119"/>
        <v>16.377967894736845</v>
      </c>
      <c r="AG46" s="150">
        <f t="shared" si="120"/>
        <v>18.304787647058827</v>
      </c>
      <c r="AH46" s="187">
        <f t="shared" si="121"/>
        <v>254.29952900000015</v>
      </c>
      <c r="AI46" s="188">
        <f t="shared" si="122"/>
        <v>292.44445835000016</v>
      </c>
      <c r="AJ46" s="188">
        <f t="shared" si="123"/>
        <v>334.29952900000012</v>
      </c>
      <c r="AK46" s="189">
        <f t="shared" si="124"/>
        <v>19.664678176470595</v>
      </c>
      <c r="AL46" s="190">
        <f t="shared" si="125"/>
        <v>15.919025190476196</v>
      </c>
      <c r="AM46" s="191">
        <f t="shared" si="126"/>
        <v>18.572196055555562</v>
      </c>
      <c r="AN46" s="220">
        <f t="shared" si="127"/>
        <v>279.72948190000017</v>
      </c>
      <c r="AO46" s="221">
        <f t="shared" si="128"/>
        <v>321.68890418500018</v>
      </c>
      <c r="AP46" s="221">
        <f t="shared" si="129"/>
        <v>359.72948190000017</v>
      </c>
      <c r="AQ46" s="222">
        <f t="shared" si="130"/>
        <v>21.16055775882354</v>
      </c>
      <c r="AR46" s="223">
        <f t="shared" si="131"/>
        <v>17.129975328571437</v>
      </c>
      <c r="AS46" s="224">
        <f t="shared" si="132"/>
        <v>19.984971216666676</v>
      </c>
      <c r="AT46" s="237">
        <f t="shared" si="133"/>
        <v>468.19557544050025</v>
      </c>
      <c r="AU46" s="253">
        <f t="shared" si="134"/>
        <v>307.70243009000023</v>
      </c>
      <c r="AV46" s="254">
        <f t="shared" si="88"/>
        <v>353.85779460350022</v>
      </c>
      <c r="AW46" s="254">
        <f t="shared" si="89"/>
        <v>387.70243009000023</v>
      </c>
      <c r="AX46" s="255">
        <f t="shared" si="90"/>
        <v>22.806025299411779</v>
      </c>
      <c r="AY46" s="256">
        <f t="shared" si="91"/>
        <v>18.462020480476202</v>
      </c>
      <c r="AZ46" s="257">
        <f t="shared" si="92"/>
        <v>21.539023893888903</v>
      </c>
      <c r="BA46" s="268">
        <f t="shared" si="93"/>
        <v>510.01513298455029</v>
      </c>
    </row>
    <row r="47" spans="1:53" x14ac:dyDescent="0.2">
      <c r="A47" s="33">
        <v>7199</v>
      </c>
      <c r="B47" s="33" t="s">
        <v>65</v>
      </c>
      <c r="C47" s="34" t="s">
        <v>20</v>
      </c>
      <c r="D47" s="35">
        <v>157.9</v>
      </c>
      <c r="E47" s="36">
        <f t="shared" si="94"/>
        <v>180.006</v>
      </c>
      <c r="F47" s="18">
        <f t="shared" si="95"/>
        <v>237.9</v>
      </c>
      <c r="G47" s="37">
        <f t="shared" si="96"/>
        <v>18.3</v>
      </c>
      <c r="H47" s="38">
        <f t="shared" si="97"/>
        <v>13.994117647058824</v>
      </c>
      <c r="I47" s="39">
        <f t="shared" si="98"/>
        <v>14.86875</v>
      </c>
      <c r="J47" s="40">
        <v>173.69000000000003</v>
      </c>
      <c r="K47" s="23">
        <f t="shared" si="99"/>
        <v>199.74350000000001</v>
      </c>
      <c r="L47" s="41">
        <f t="shared" si="100"/>
        <v>253.69000000000003</v>
      </c>
      <c r="M47" s="42">
        <f t="shared" si="101"/>
        <v>16.91266666666667</v>
      </c>
      <c r="N47" s="43">
        <f t="shared" si="102"/>
        <v>13.352105263157895</v>
      </c>
      <c r="O47" s="44">
        <f t="shared" si="103"/>
        <v>14.093888888888891</v>
      </c>
      <c r="P47" s="45">
        <v>191.05900000000005</v>
      </c>
      <c r="Q47" s="46">
        <f t="shared" si="104"/>
        <v>219.71785000000006</v>
      </c>
      <c r="R47" s="30">
        <f t="shared" si="105"/>
        <v>271.05900000000008</v>
      </c>
      <c r="S47" s="31">
        <f t="shared" si="106"/>
        <v>18.070600000000006</v>
      </c>
      <c r="T47" s="32">
        <f t="shared" si="107"/>
        <v>14.266263157894741</v>
      </c>
      <c r="U47" s="74">
        <f t="shared" si="108"/>
        <v>15.944647058823534</v>
      </c>
      <c r="V47" s="105">
        <f t="shared" si="109"/>
        <v>210.16490000000007</v>
      </c>
      <c r="W47" s="105">
        <f t="shared" si="110"/>
        <v>241.68963500000007</v>
      </c>
      <c r="X47" s="106">
        <f t="shared" si="111"/>
        <v>290.1649000000001</v>
      </c>
      <c r="Y47" s="102">
        <f t="shared" si="112"/>
        <v>19.344326666666674</v>
      </c>
      <c r="Z47" s="103">
        <f t="shared" si="113"/>
        <v>15.271836842105268</v>
      </c>
      <c r="AA47" s="104">
        <f t="shared" si="114"/>
        <v>17.06852352941177</v>
      </c>
      <c r="AB47" s="151">
        <f t="shared" si="115"/>
        <v>231.18139000000011</v>
      </c>
      <c r="AC47" s="151">
        <f t="shared" si="116"/>
        <v>265.85859850000008</v>
      </c>
      <c r="AD47" s="152">
        <f t="shared" si="117"/>
        <v>311.18139000000008</v>
      </c>
      <c r="AE47" s="148">
        <f t="shared" si="118"/>
        <v>20.745426000000005</v>
      </c>
      <c r="AF47" s="149">
        <f t="shared" si="119"/>
        <v>16.377967894736845</v>
      </c>
      <c r="AG47" s="150">
        <f t="shared" si="120"/>
        <v>18.304787647058827</v>
      </c>
      <c r="AH47" s="187">
        <f t="shared" si="121"/>
        <v>254.29952900000015</v>
      </c>
      <c r="AI47" s="188">
        <f t="shared" si="122"/>
        <v>292.44445835000016</v>
      </c>
      <c r="AJ47" s="188">
        <f t="shared" si="123"/>
        <v>334.29952900000012</v>
      </c>
      <c r="AK47" s="189">
        <f t="shared" si="124"/>
        <v>19.664678176470595</v>
      </c>
      <c r="AL47" s="190">
        <f t="shared" si="125"/>
        <v>15.919025190476196</v>
      </c>
      <c r="AM47" s="191">
        <f t="shared" si="126"/>
        <v>18.572196055555562</v>
      </c>
      <c r="AN47" s="220">
        <f t="shared" si="127"/>
        <v>279.72948190000017</v>
      </c>
      <c r="AO47" s="221">
        <f t="shared" si="128"/>
        <v>321.68890418500018</v>
      </c>
      <c r="AP47" s="221">
        <f t="shared" si="129"/>
        <v>359.72948190000017</v>
      </c>
      <c r="AQ47" s="222">
        <f t="shared" si="130"/>
        <v>21.16055775882354</v>
      </c>
      <c r="AR47" s="223">
        <f t="shared" si="131"/>
        <v>17.129975328571437</v>
      </c>
      <c r="AS47" s="224">
        <f t="shared" si="132"/>
        <v>19.984971216666676</v>
      </c>
      <c r="AT47" s="237">
        <f t="shared" si="133"/>
        <v>468.19557544050025</v>
      </c>
      <c r="AU47" s="253">
        <f t="shared" si="134"/>
        <v>307.70243009000023</v>
      </c>
      <c r="AV47" s="254">
        <f t="shared" si="88"/>
        <v>353.85779460350022</v>
      </c>
      <c r="AW47" s="254">
        <f t="shared" si="89"/>
        <v>387.70243009000023</v>
      </c>
      <c r="AX47" s="255">
        <f t="shared" si="90"/>
        <v>22.806025299411779</v>
      </c>
      <c r="AY47" s="256">
        <f t="shared" si="91"/>
        <v>18.462020480476202</v>
      </c>
      <c r="AZ47" s="257">
        <f t="shared" si="92"/>
        <v>21.539023893888903</v>
      </c>
      <c r="BA47" s="268">
        <f t="shared" si="93"/>
        <v>510.01513298455029</v>
      </c>
    </row>
    <row r="48" spans="1:53" x14ac:dyDescent="0.2">
      <c r="A48" s="33">
        <v>7229</v>
      </c>
      <c r="B48" s="33" t="s">
        <v>66</v>
      </c>
      <c r="C48" s="34" t="s">
        <v>20</v>
      </c>
      <c r="D48" s="35">
        <v>157.9</v>
      </c>
      <c r="E48" s="36">
        <f t="shared" si="94"/>
        <v>180.006</v>
      </c>
      <c r="F48" s="18">
        <f t="shared" si="95"/>
        <v>237.9</v>
      </c>
      <c r="G48" s="37">
        <f t="shared" si="96"/>
        <v>18.3</v>
      </c>
      <c r="H48" s="38">
        <f t="shared" si="97"/>
        <v>13.994117647058824</v>
      </c>
      <c r="I48" s="39">
        <f t="shared" si="98"/>
        <v>14.86875</v>
      </c>
      <c r="J48" s="40">
        <v>173.69000000000003</v>
      </c>
      <c r="K48" s="23">
        <f t="shared" si="99"/>
        <v>199.74350000000001</v>
      </c>
      <c r="L48" s="41">
        <f t="shared" si="100"/>
        <v>253.69000000000003</v>
      </c>
      <c r="M48" s="42">
        <f t="shared" si="101"/>
        <v>16.91266666666667</v>
      </c>
      <c r="N48" s="43">
        <f t="shared" si="102"/>
        <v>13.352105263157895</v>
      </c>
      <c r="O48" s="44">
        <f t="shared" si="103"/>
        <v>14.093888888888891</v>
      </c>
      <c r="P48" s="45">
        <v>191.05900000000005</v>
      </c>
      <c r="Q48" s="46">
        <f t="shared" si="104"/>
        <v>219.71785000000006</v>
      </c>
      <c r="R48" s="30">
        <f t="shared" si="105"/>
        <v>271.05900000000008</v>
      </c>
      <c r="S48" s="31">
        <f t="shared" si="106"/>
        <v>18.070600000000006</v>
      </c>
      <c r="T48" s="32">
        <f t="shared" si="107"/>
        <v>14.266263157894741</v>
      </c>
      <c r="U48" s="74">
        <f t="shared" si="108"/>
        <v>15.944647058823534</v>
      </c>
      <c r="V48" s="105">
        <f t="shared" si="109"/>
        <v>210.16490000000007</v>
      </c>
      <c r="W48" s="105">
        <f t="shared" si="110"/>
        <v>241.68963500000007</v>
      </c>
      <c r="X48" s="106">
        <f t="shared" si="111"/>
        <v>290.1649000000001</v>
      </c>
      <c r="Y48" s="102">
        <f t="shared" si="112"/>
        <v>19.344326666666674</v>
      </c>
      <c r="Z48" s="103">
        <f t="shared" si="113"/>
        <v>15.271836842105268</v>
      </c>
      <c r="AA48" s="104">
        <f t="shared" si="114"/>
        <v>17.06852352941177</v>
      </c>
      <c r="AB48" s="151">
        <f t="shared" si="115"/>
        <v>231.18139000000011</v>
      </c>
      <c r="AC48" s="151">
        <f t="shared" si="116"/>
        <v>265.85859850000008</v>
      </c>
      <c r="AD48" s="152">
        <f t="shared" si="117"/>
        <v>311.18139000000008</v>
      </c>
      <c r="AE48" s="148">
        <f t="shared" si="118"/>
        <v>20.745426000000005</v>
      </c>
      <c r="AF48" s="149">
        <f t="shared" si="119"/>
        <v>16.377967894736845</v>
      </c>
      <c r="AG48" s="150">
        <f t="shared" si="120"/>
        <v>18.304787647058827</v>
      </c>
      <c r="AH48" s="187">
        <f t="shared" si="121"/>
        <v>254.29952900000015</v>
      </c>
      <c r="AI48" s="188">
        <f t="shared" si="122"/>
        <v>292.44445835000016</v>
      </c>
      <c r="AJ48" s="188">
        <f t="shared" si="123"/>
        <v>334.29952900000012</v>
      </c>
      <c r="AK48" s="189">
        <f t="shared" si="124"/>
        <v>19.664678176470595</v>
      </c>
      <c r="AL48" s="190">
        <f t="shared" si="125"/>
        <v>15.919025190476196</v>
      </c>
      <c r="AM48" s="191">
        <f t="shared" si="126"/>
        <v>18.572196055555562</v>
      </c>
      <c r="AN48" s="220">
        <f t="shared" si="127"/>
        <v>279.72948190000017</v>
      </c>
      <c r="AO48" s="221">
        <f t="shared" si="128"/>
        <v>321.68890418500018</v>
      </c>
      <c r="AP48" s="221">
        <f t="shared" si="129"/>
        <v>359.72948190000017</v>
      </c>
      <c r="AQ48" s="222">
        <f t="shared" si="130"/>
        <v>21.16055775882354</v>
      </c>
      <c r="AR48" s="223">
        <f t="shared" si="131"/>
        <v>17.129975328571437</v>
      </c>
      <c r="AS48" s="224">
        <f t="shared" si="132"/>
        <v>19.984971216666676</v>
      </c>
      <c r="AT48" s="237">
        <f t="shared" si="133"/>
        <v>468.19557544050025</v>
      </c>
      <c r="AU48" s="253">
        <f t="shared" si="134"/>
        <v>307.70243009000023</v>
      </c>
      <c r="AV48" s="254">
        <f t="shared" si="88"/>
        <v>353.85779460350022</v>
      </c>
      <c r="AW48" s="254">
        <f t="shared" si="89"/>
        <v>387.70243009000023</v>
      </c>
      <c r="AX48" s="255">
        <f t="shared" si="90"/>
        <v>22.806025299411779</v>
      </c>
      <c r="AY48" s="256">
        <f t="shared" si="91"/>
        <v>18.462020480476202</v>
      </c>
      <c r="AZ48" s="257">
        <f t="shared" si="92"/>
        <v>21.539023893888903</v>
      </c>
      <c r="BA48" s="268">
        <f t="shared" si="93"/>
        <v>510.01513298455029</v>
      </c>
    </row>
    <row r="49" spans="1:53" x14ac:dyDescent="0.2">
      <c r="A49" s="33">
        <v>7233</v>
      </c>
      <c r="B49" s="33" t="s">
        <v>67</v>
      </c>
      <c r="C49" s="34" t="s">
        <v>20</v>
      </c>
      <c r="D49" s="35">
        <v>140.35</v>
      </c>
      <c r="E49" s="36">
        <f t="shared" si="94"/>
        <v>159.99899999999997</v>
      </c>
      <c r="F49" s="18">
        <f t="shared" si="95"/>
        <v>220.35</v>
      </c>
      <c r="G49" s="37">
        <f t="shared" si="96"/>
        <v>16.95</v>
      </c>
      <c r="H49" s="38">
        <f t="shared" si="97"/>
        <v>12.961764705882352</v>
      </c>
      <c r="I49" s="39">
        <f t="shared" si="98"/>
        <v>13.771875</v>
      </c>
      <c r="J49" s="40">
        <v>154.38500000000002</v>
      </c>
      <c r="K49" s="23">
        <f t="shared" si="99"/>
        <v>177.54275000000001</v>
      </c>
      <c r="L49" s="41">
        <f t="shared" si="100"/>
        <v>234.38500000000002</v>
      </c>
      <c r="M49" s="42">
        <f t="shared" si="101"/>
        <v>15.625666666666667</v>
      </c>
      <c r="N49" s="43">
        <f t="shared" si="102"/>
        <v>12.336052631578948</v>
      </c>
      <c r="O49" s="44">
        <f t="shared" si="103"/>
        <v>13.02138888888889</v>
      </c>
      <c r="P49" s="45">
        <v>169.82350000000002</v>
      </c>
      <c r="Q49" s="46">
        <f t="shared" si="104"/>
        <v>195.29702500000002</v>
      </c>
      <c r="R49" s="30">
        <f t="shared" si="105"/>
        <v>249.82350000000002</v>
      </c>
      <c r="S49" s="31">
        <f t="shared" si="106"/>
        <v>16.654900000000001</v>
      </c>
      <c r="T49" s="32">
        <f t="shared" si="107"/>
        <v>13.148605263157895</v>
      </c>
      <c r="U49" s="74">
        <f t="shared" si="108"/>
        <v>14.695500000000001</v>
      </c>
      <c r="V49" s="105">
        <f t="shared" si="109"/>
        <v>186.80585000000005</v>
      </c>
      <c r="W49" s="105">
        <f t="shared" si="110"/>
        <v>214.82672750000003</v>
      </c>
      <c r="X49" s="106">
        <f t="shared" si="111"/>
        <v>266.80585000000008</v>
      </c>
      <c r="Y49" s="102">
        <f t="shared" si="112"/>
        <v>17.787056666666672</v>
      </c>
      <c r="Z49" s="103">
        <f t="shared" si="113"/>
        <v>14.042413157894741</v>
      </c>
      <c r="AA49" s="104">
        <f t="shared" si="114"/>
        <v>15.694461764705887</v>
      </c>
      <c r="AB49" s="151">
        <f t="shared" si="115"/>
        <v>205.48643500000006</v>
      </c>
      <c r="AC49" s="151">
        <f t="shared" si="116"/>
        <v>236.30940025000004</v>
      </c>
      <c r="AD49" s="152">
        <f t="shared" si="117"/>
        <v>285.48643500000003</v>
      </c>
      <c r="AE49" s="148">
        <f t="shared" si="118"/>
        <v>19.032429</v>
      </c>
      <c r="AF49" s="149">
        <f t="shared" si="119"/>
        <v>15.025601842105266</v>
      </c>
      <c r="AG49" s="150">
        <f t="shared" si="120"/>
        <v>16.793319705882354</v>
      </c>
      <c r="AH49" s="187">
        <f t="shared" si="121"/>
        <v>226.03507850000008</v>
      </c>
      <c r="AI49" s="188">
        <f t="shared" si="122"/>
        <v>259.9403402750001</v>
      </c>
      <c r="AJ49" s="188">
        <f t="shared" si="123"/>
        <v>306.03507850000005</v>
      </c>
      <c r="AK49" s="189">
        <f t="shared" si="124"/>
        <v>18.002063441176475</v>
      </c>
      <c r="AL49" s="190">
        <f t="shared" si="125"/>
        <v>14.573098976190479</v>
      </c>
      <c r="AM49" s="191">
        <f t="shared" si="126"/>
        <v>17.001948805555557</v>
      </c>
      <c r="AN49" s="220">
        <f t="shared" si="127"/>
        <v>248.63858635000011</v>
      </c>
      <c r="AO49" s="221">
        <f t="shared" si="128"/>
        <v>285.93437430250009</v>
      </c>
      <c r="AP49" s="221">
        <f t="shared" si="129"/>
        <v>328.63858635000008</v>
      </c>
      <c r="AQ49" s="222">
        <f t="shared" si="130"/>
        <v>19.331681550000006</v>
      </c>
      <c r="AR49" s="223">
        <f t="shared" si="131"/>
        <v>15.649456492857146</v>
      </c>
      <c r="AS49" s="224">
        <f t="shared" si="132"/>
        <v>18.257699241666671</v>
      </c>
      <c r="AT49" s="237">
        <f t="shared" si="133"/>
        <v>421.71468659325012</v>
      </c>
      <c r="AU49" s="253">
        <f t="shared" si="134"/>
        <v>273.50244498500012</v>
      </c>
      <c r="AV49" s="254">
        <f t="shared" si="88"/>
        <v>314.52781173275014</v>
      </c>
      <c r="AW49" s="254">
        <f t="shared" si="89"/>
        <v>353.50244498500012</v>
      </c>
      <c r="AX49" s="255">
        <f t="shared" si="90"/>
        <v>20.794261469705891</v>
      </c>
      <c r="AY49" s="256">
        <f t="shared" si="91"/>
        <v>16.833449761190483</v>
      </c>
      <c r="AZ49" s="257">
        <f t="shared" si="92"/>
        <v>19.639024721388896</v>
      </c>
      <c r="BA49" s="268">
        <f t="shared" si="93"/>
        <v>458.88615525257518</v>
      </c>
    </row>
    <row r="50" spans="1:53" x14ac:dyDescent="0.2">
      <c r="A50" s="33">
        <v>7234</v>
      </c>
      <c r="B50" s="33" t="s">
        <v>68</v>
      </c>
      <c r="C50" s="34" t="s">
        <v>20</v>
      </c>
      <c r="D50" s="35">
        <v>122.81</v>
      </c>
      <c r="E50" s="36">
        <f t="shared" si="94"/>
        <v>140.0034</v>
      </c>
      <c r="F50" s="18">
        <f t="shared" si="95"/>
        <v>202.81</v>
      </c>
      <c r="G50" s="37">
        <f t="shared" si="96"/>
        <v>15.600769230769231</v>
      </c>
      <c r="H50" s="38">
        <f t="shared" si="97"/>
        <v>11.93</v>
      </c>
      <c r="I50" s="39">
        <f t="shared" si="98"/>
        <v>12.675625</v>
      </c>
      <c r="J50" s="40">
        <v>135.09100000000001</v>
      </c>
      <c r="K50" s="23">
        <f t="shared" si="99"/>
        <v>155.35464999999999</v>
      </c>
      <c r="L50" s="41">
        <f t="shared" si="100"/>
        <v>215.09100000000001</v>
      </c>
      <c r="M50" s="42">
        <f t="shared" si="101"/>
        <v>14.339400000000001</v>
      </c>
      <c r="N50" s="43">
        <f t="shared" si="102"/>
        <v>11.320578947368421</v>
      </c>
      <c r="O50" s="44">
        <f t="shared" si="103"/>
        <v>11.9495</v>
      </c>
      <c r="P50" s="45">
        <v>148.60010000000003</v>
      </c>
      <c r="Q50" s="46">
        <f t="shared" si="104"/>
        <v>170.89011500000001</v>
      </c>
      <c r="R50" s="30">
        <f t="shared" si="105"/>
        <v>228.60010000000003</v>
      </c>
      <c r="S50" s="31">
        <f t="shared" si="106"/>
        <v>15.240006666666668</v>
      </c>
      <c r="T50" s="32">
        <f t="shared" si="107"/>
        <v>12.031584210526317</v>
      </c>
      <c r="U50" s="74">
        <f t="shared" si="108"/>
        <v>13.447064705882354</v>
      </c>
      <c r="V50" s="105">
        <f t="shared" si="109"/>
        <v>163.46011000000004</v>
      </c>
      <c r="W50" s="105">
        <f t="shared" si="110"/>
        <v>187.97912650000004</v>
      </c>
      <c r="X50" s="106">
        <f t="shared" si="111"/>
        <v>243.46011000000004</v>
      </c>
      <c r="Y50" s="102">
        <f t="shared" si="112"/>
        <v>16.230674000000004</v>
      </c>
      <c r="Z50" s="103">
        <f t="shared" si="113"/>
        <v>12.813690000000003</v>
      </c>
      <c r="AA50" s="104">
        <f t="shared" si="114"/>
        <v>14.321182941176474</v>
      </c>
      <c r="AB50" s="151">
        <f t="shared" si="115"/>
        <v>179.80612100000008</v>
      </c>
      <c r="AC50" s="151">
        <f t="shared" si="116"/>
        <v>206.77703915000006</v>
      </c>
      <c r="AD50" s="152">
        <f t="shared" si="117"/>
        <v>259.80612100000008</v>
      </c>
      <c r="AE50" s="148">
        <f t="shared" si="118"/>
        <v>17.320408066666673</v>
      </c>
      <c r="AF50" s="149">
        <f t="shared" si="119"/>
        <v>13.674006368421056</v>
      </c>
      <c r="AG50" s="150">
        <f t="shared" si="120"/>
        <v>15.282713000000005</v>
      </c>
      <c r="AH50" s="187">
        <f t="shared" si="121"/>
        <v>197.78673310000011</v>
      </c>
      <c r="AI50" s="188">
        <f t="shared" si="122"/>
        <v>227.45474306500012</v>
      </c>
      <c r="AJ50" s="188">
        <f t="shared" si="123"/>
        <v>277.78673310000011</v>
      </c>
      <c r="AK50" s="189">
        <f t="shared" si="124"/>
        <v>16.340396064705889</v>
      </c>
      <c r="AL50" s="190">
        <f t="shared" si="125"/>
        <v>13.227939671428576</v>
      </c>
      <c r="AM50" s="191">
        <f t="shared" si="126"/>
        <v>15.432596283333339</v>
      </c>
      <c r="AN50" s="220">
        <f t="shared" si="127"/>
        <v>217.56540641000012</v>
      </c>
      <c r="AO50" s="221">
        <f t="shared" si="128"/>
        <v>250.20021737150012</v>
      </c>
      <c r="AP50" s="221">
        <f t="shared" si="129"/>
        <v>297.56540641000015</v>
      </c>
      <c r="AQ50" s="222">
        <f t="shared" si="130"/>
        <v>17.503847435882363</v>
      </c>
      <c r="AR50" s="223">
        <f t="shared" si="131"/>
        <v>14.169781257619055</v>
      </c>
      <c r="AS50" s="224">
        <f t="shared" si="132"/>
        <v>16.531411467222231</v>
      </c>
      <c r="AT50" s="237">
        <f t="shared" si="133"/>
        <v>375.26028258295014</v>
      </c>
      <c r="AU50" s="253">
        <f t="shared" si="134"/>
        <v>239.32194705100017</v>
      </c>
      <c r="AV50" s="254">
        <f t="shared" si="88"/>
        <v>275.22023910865016</v>
      </c>
      <c r="AW50" s="254">
        <f t="shared" si="89"/>
        <v>319.32194705100017</v>
      </c>
      <c r="AX50" s="255">
        <f t="shared" si="90"/>
        <v>18.783643944176479</v>
      </c>
      <c r="AY50" s="256">
        <f t="shared" si="91"/>
        <v>15.20580700242858</v>
      </c>
      <c r="AZ50" s="257">
        <f t="shared" si="92"/>
        <v>17.740108169500008</v>
      </c>
      <c r="BA50" s="268">
        <f t="shared" si="93"/>
        <v>407.78631084124521</v>
      </c>
    </row>
    <row r="51" spans="1:53" x14ac:dyDescent="0.2">
      <c r="A51" s="33">
        <v>7235</v>
      </c>
      <c r="B51" s="33" t="s">
        <v>69</v>
      </c>
      <c r="C51" s="34" t="s">
        <v>20</v>
      </c>
      <c r="D51" s="35">
        <v>131.58000000000001</v>
      </c>
      <c r="E51" s="36">
        <f t="shared" si="94"/>
        <v>150.00120000000001</v>
      </c>
      <c r="F51" s="18">
        <f t="shared" si="95"/>
        <v>211.58</v>
      </c>
      <c r="G51" s="37">
        <f t="shared" si="96"/>
        <v>16.275384615384617</v>
      </c>
      <c r="H51" s="38">
        <f t="shared" si="97"/>
        <v>12.445882352941178</v>
      </c>
      <c r="I51" s="39">
        <f t="shared" si="98"/>
        <v>13.223750000000001</v>
      </c>
      <c r="J51" s="40">
        <v>144.73800000000003</v>
      </c>
      <c r="K51" s="23">
        <f t="shared" si="99"/>
        <v>166.44870000000003</v>
      </c>
      <c r="L51" s="41">
        <f t="shared" si="100"/>
        <v>224.73800000000003</v>
      </c>
      <c r="M51" s="42">
        <f t="shared" si="101"/>
        <v>14.982533333333334</v>
      </c>
      <c r="N51" s="43">
        <f t="shared" si="102"/>
        <v>11.828315789473686</v>
      </c>
      <c r="O51" s="44">
        <f t="shared" si="103"/>
        <v>12.485444444444447</v>
      </c>
      <c r="P51" s="45">
        <v>159.21180000000004</v>
      </c>
      <c r="Q51" s="46">
        <f t="shared" si="104"/>
        <v>183.09357000000003</v>
      </c>
      <c r="R51" s="30">
        <f t="shared" si="105"/>
        <v>239.21180000000004</v>
      </c>
      <c r="S51" s="31">
        <f t="shared" si="106"/>
        <v>15.947453333333335</v>
      </c>
      <c r="T51" s="32">
        <f t="shared" si="107"/>
        <v>12.590094736842108</v>
      </c>
      <c r="U51" s="74">
        <f t="shared" si="108"/>
        <v>14.071282352941179</v>
      </c>
      <c r="V51" s="105">
        <f t="shared" si="109"/>
        <v>175.13298000000006</v>
      </c>
      <c r="W51" s="105">
        <f t="shared" si="110"/>
        <v>201.40292700000006</v>
      </c>
      <c r="X51" s="106">
        <f t="shared" si="111"/>
        <v>255.13298000000006</v>
      </c>
      <c r="Y51" s="102">
        <f t="shared" si="112"/>
        <v>17.008865333333336</v>
      </c>
      <c r="Z51" s="103">
        <f t="shared" si="113"/>
        <v>13.428051578947372</v>
      </c>
      <c r="AA51" s="104">
        <f t="shared" si="114"/>
        <v>15.007822352941179</v>
      </c>
      <c r="AB51" s="151">
        <f t="shared" si="115"/>
        <v>192.64627800000008</v>
      </c>
      <c r="AC51" s="151">
        <f t="shared" si="116"/>
        <v>221.54321970000007</v>
      </c>
      <c r="AD51" s="152">
        <f t="shared" si="117"/>
        <v>272.64627800000005</v>
      </c>
      <c r="AE51" s="148">
        <f t="shared" si="118"/>
        <v>18.176418533333337</v>
      </c>
      <c r="AF51" s="149">
        <f t="shared" si="119"/>
        <v>14.349804105263161</v>
      </c>
      <c r="AG51" s="150">
        <f t="shared" si="120"/>
        <v>16.038016352941181</v>
      </c>
      <c r="AH51" s="187">
        <f t="shared" si="121"/>
        <v>211.91090580000011</v>
      </c>
      <c r="AI51" s="188">
        <f t="shared" si="122"/>
        <v>243.69754167000011</v>
      </c>
      <c r="AJ51" s="188">
        <f t="shared" si="123"/>
        <v>291.91090580000014</v>
      </c>
      <c r="AK51" s="189">
        <f t="shared" si="124"/>
        <v>17.171229752941183</v>
      </c>
      <c r="AL51" s="190">
        <f t="shared" si="125"/>
        <v>13.900519323809529</v>
      </c>
      <c r="AM51" s="191">
        <f t="shared" si="126"/>
        <v>16.217272544444452</v>
      </c>
      <c r="AN51" s="220">
        <f t="shared" si="127"/>
        <v>233.10199638000014</v>
      </c>
      <c r="AO51" s="221">
        <f t="shared" si="128"/>
        <v>268.06729583700013</v>
      </c>
      <c r="AP51" s="221">
        <f t="shared" si="129"/>
        <v>313.10199638000017</v>
      </c>
      <c r="AQ51" s="222">
        <f t="shared" si="130"/>
        <v>18.417764492941188</v>
      </c>
      <c r="AR51" s="223">
        <f t="shared" si="131"/>
        <v>14.909618875238104</v>
      </c>
      <c r="AS51" s="224">
        <f t="shared" si="132"/>
        <v>17.394555354444453</v>
      </c>
      <c r="AT51" s="237">
        <f t="shared" si="133"/>
        <v>398.48748458810019</v>
      </c>
      <c r="AU51" s="253">
        <f t="shared" si="134"/>
        <v>256.4121960180002</v>
      </c>
      <c r="AV51" s="254">
        <f t="shared" si="88"/>
        <v>294.87402542070021</v>
      </c>
      <c r="AW51" s="254">
        <f t="shared" si="89"/>
        <v>336.4121960180002</v>
      </c>
      <c r="AX51" s="255">
        <f t="shared" si="90"/>
        <v>19.788952706941188</v>
      </c>
      <c r="AY51" s="256">
        <f t="shared" si="91"/>
        <v>16.019628381809532</v>
      </c>
      <c r="AZ51" s="257">
        <f t="shared" si="92"/>
        <v>18.689566445444456</v>
      </c>
      <c r="BA51" s="268">
        <f t="shared" si="93"/>
        <v>433.33623304691031</v>
      </c>
    </row>
    <row r="52" spans="1:53" x14ac:dyDescent="0.2">
      <c r="A52" s="33">
        <v>7238</v>
      </c>
      <c r="B52" s="33" t="s">
        <v>70</v>
      </c>
      <c r="C52" s="34" t="s">
        <v>20</v>
      </c>
      <c r="D52" s="35">
        <v>210.53</v>
      </c>
      <c r="E52" s="36">
        <f t="shared" si="94"/>
        <v>240.00419999999997</v>
      </c>
      <c r="F52" s="18">
        <f t="shared" si="95"/>
        <v>290.52999999999997</v>
      </c>
      <c r="G52" s="37">
        <f t="shared" si="96"/>
        <v>22.348461538461535</v>
      </c>
      <c r="H52" s="38">
        <f t="shared" si="97"/>
        <v>17.09</v>
      </c>
      <c r="I52" s="39">
        <f t="shared" si="98"/>
        <v>18.158124999999998</v>
      </c>
      <c r="J52" s="40">
        <v>231.58300000000003</v>
      </c>
      <c r="K52" s="23">
        <f t="shared" si="99"/>
        <v>266.32044999999999</v>
      </c>
      <c r="L52" s="41">
        <f t="shared" si="100"/>
        <v>311.58300000000003</v>
      </c>
      <c r="M52" s="42">
        <f t="shared" si="101"/>
        <v>20.772200000000002</v>
      </c>
      <c r="N52" s="43">
        <f t="shared" si="102"/>
        <v>16.399105263157896</v>
      </c>
      <c r="O52" s="44">
        <f t="shared" si="103"/>
        <v>17.310166666666667</v>
      </c>
      <c r="P52" s="45">
        <v>254.74130000000005</v>
      </c>
      <c r="Q52" s="46">
        <f t="shared" si="104"/>
        <v>292.95249500000006</v>
      </c>
      <c r="R52" s="30">
        <f t="shared" si="105"/>
        <v>334.74130000000002</v>
      </c>
      <c r="S52" s="31">
        <f t="shared" si="106"/>
        <v>22.316086666666667</v>
      </c>
      <c r="T52" s="32">
        <f t="shared" si="107"/>
        <v>17.617963157894739</v>
      </c>
      <c r="U52" s="74">
        <f t="shared" si="108"/>
        <v>19.690664705882355</v>
      </c>
      <c r="V52" s="105">
        <f t="shared" si="109"/>
        <v>280.21543000000008</v>
      </c>
      <c r="W52" s="105">
        <f t="shared" si="110"/>
        <v>322.24774450000007</v>
      </c>
      <c r="X52" s="106">
        <f t="shared" si="111"/>
        <v>360.21543000000008</v>
      </c>
      <c r="Y52" s="102">
        <f t="shared" si="112"/>
        <v>24.014362000000006</v>
      </c>
      <c r="Z52" s="103">
        <f t="shared" si="113"/>
        <v>18.958706842105268</v>
      </c>
      <c r="AA52" s="104">
        <f t="shared" si="114"/>
        <v>21.189142941176474</v>
      </c>
      <c r="AB52" s="151">
        <f t="shared" si="115"/>
        <v>308.23697300000009</v>
      </c>
      <c r="AC52" s="151">
        <f t="shared" si="116"/>
        <v>354.47251895000005</v>
      </c>
      <c r="AD52" s="152">
        <f t="shared" si="117"/>
        <v>388.23697300000009</v>
      </c>
      <c r="AE52" s="148">
        <f t="shared" si="118"/>
        <v>25.882464866666673</v>
      </c>
      <c r="AF52" s="149">
        <f t="shared" si="119"/>
        <v>20.433524894736848</v>
      </c>
      <c r="AG52" s="150">
        <f t="shared" si="120"/>
        <v>22.837469000000006</v>
      </c>
      <c r="AH52" s="187">
        <f t="shared" si="121"/>
        <v>339.06067030000014</v>
      </c>
      <c r="AI52" s="188">
        <f t="shared" si="122"/>
        <v>389.91977084500013</v>
      </c>
      <c r="AJ52" s="188">
        <f t="shared" si="123"/>
        <v>419.06067030000014</v>
      </c>
      <c r="AK52" s="189">
        <f t="shared" si="124"/>
        <v>24.65062766470589</v>
      </c>
      <c r="AL52" s="190">
        <f t="shared" si="125"/>
        <v>19.95527001428572</v>
      </c>
      <c r="AM52" s="191">
        <f t="shared" si="126"/>
        <v>23.281148350000009</v>
      </c>
      <c r="AN52" s="220">
        <f t="shared" si="127"/>
        <v>372.96673733000017</v>
      </c>
      <c r="AO52" s="221">
        <f t="shared" si="128"/>
        <v>428.91174792950017</v>
      </c>
      <c r="AP52" s="221">
        <f t="shared" si="129"/>
        <v>452.96673733000017</v>
      </c>
      <c r="AQ52" s="222">
        <f t="shared" si="130"/>
        <v>26.645102195882362</v>
      </c>
      <c r="AR52" s="223">
        <f t="shared" si="131"/>
        <v>21.569844634761914</v>
      </c>
      <c r="AS52" s="224">
        <f t="shared" si="132"/>
        <v>25.164818740555564</v>
      </c>
      <c r="AT52" s="237">
        <f t="shared" si="133"/>
        <v>607.58527230835023</v>
      </c>
      <c r="AU52" s="253">
        <f t="shared" si="134"/>
        <v>410.26341106300021</v>
      </c>
      <c r="AV52" s="254">
        <f t="shared" si="88"/>
        <v>471.80292272245021</v>
      </c>
      <c r="AW52" s="254">
        <f t="shared" si="89"/>
        <v>490.26341106300021</v>
      </c>
      <c r="AX52" s="255">
        <f t="shared" si="90"/>
        <v>28.839024180176484</v>
      </c>
      <c r="AY52" s="256">
        <f t="shared" si="91"/>
        <v>23.345876717285723</v>
      </c>
      <c r="AZ52" s="257">
        <f t="shared" si="92"/>
        <v>27.236856170166678</v>
      </c>
      <c r="BA52" s="268">
        <f t="shared" si="93"/>
        <v>663.34379953918528</v>
      </c>
    </row>
    <row r="53" spans="1:53" x14ac:dyDescent="0.2">
      <c r="A53" s="33">
        <v>7241</v>
      </c>
      <c r="B53" s="33" t="s">
        <v>71</v>
      </c>
      <c r="C53" s="48" t="s">
        <v>20</v>
      </c>
      <c r="D53" s="49">
        <v>131.58000000000001</v>
      </c>
      <c r="E53" s="36">
        <f t="shared" si="94"/>
        <v>150.00120000000001</v>
      </c>
      <c r="F53" s="18">
        <f t="shared" si="95"/>
        <v>211.58</v>
      </c>
      <c r="G53" s="37">
        <f t="shared" si="96"/>
        <v>16.275384615384617</v>
      </c>
      <c r="H53" s="38">
        <f t="shared" si="97"/>
        <v>12.445882352941178</v>
      </c>
      <c r="I53" s="39">
        <f t="shared" si="98"/>
        <v>13.223750000000001</v>
      </c>
      <c r="J53" s="40">
        <v>144.73800000000003</v>
      </c>
      <c r="K53" s="23">
        <f t="shared" si="99"/>
        <v>166.44870000000003</v>
      </c>
      <c r="L53" s="41">
        <f t="shared" si="100"/>
        <v>224.73800000000003</v>
      </c>
      <c r="M53" s="42">
        <f t="shared" si="101"/>
        <v>14.982533333333334</v>
      </c>
      <c r="N53" s="43">
        <f t="shared" si="102"/>
        <v>11.828315789473686</v>
      </c>
      <c r="O53" s="44">
        <f t="shared" si="103"/>
        <v>12.485444444444447</v>
      </c>
      <c r="P53" s="45">
        <v>159.21180000000004</v>
      </c>
      <c r="Q53" s="46">
        <f t="shared" si="104"/>
        <v>183.09357000000003</v>
      </c>
      <c r="R53" s="30">
        <f t="shared" si="105"/>
        <v>239.21180000000004</v>
      </c>
      <c r="S53" s="31">
        <f t="shared" si="106"/>
        <v>15.947453333333335</v>
      </c>
      <c r="T53" s="32">
        <f t="shared" si="107"/>
        <v>12.590094736842108</v>
      </c>
      <c r="U53" s="74">
        <f t="shared" si="108"/>
        <v>14.071282352941179</v>
      </c>
      <c r="V53" s="105">
        <f t="shared" si="109"/>
        <v>175.13298000000006</v>
      </c>
      <c r="W53" s="105">
        <f t="shared" si="110"/>
        <v>201.40292700000006</v>
      </c>
      <c r="X53" s="106">
        <f t="shared" si="111"/>
        <v>255.13298000000006</v>
      </c>
      <c r="Y53" s="102">
        <f t="shared" si="112"/>
        <v>17.008865333333336</v>
      </c>
      <c r="Z53" s="103">
        <f t="shared" si="113"/>
        <v>13.428051578947372</v>
      </c>
      <c r="AA53" s="104">
        <f t="shared" si="114"/>
        <v>15.007822352941179</v>
      </c>
      <c r="AB53" s="151">
        <f t="shared" si="115"/>
        <v>192.64627800000008</v>
      </c>
      <c r="AC53" s="151">
        <f t="shared" si="116"/>
        <v>221.54321970000007</v>
      </c>
      <c r="AD53" s="152">
        <f t="shared" si="117"/>
        <v>272.64627800000005</v>
      </c>
      <c r="AE53" s="148">
        <f t="shared" si="118"/>
        <v>18.176418533333337</v>
      </c>
      <c r="AF53" s="149">
        <f t="shared" si="119"/>
        <v>14.349804105263161</v>
      </c>
      <c r="AG53" s="150">
        <f t="shared" si="120"/>
        <v>16.038016352941181</v>
      </c>
      <c r="AH53" s="187">
        <f t="shared" si="121"/>
        <v>211.91090580000011</v>
      </c>
      <c r="AI53" s="188">
        <f t="shared" si="122"/>
        <v>243.69754167000011</v>
      </c>
      <c r="AJ53" s="188">
        <f t="shared" si="123"/>
        <v>291.91090580000014</v>
      </c>
      <c r="AK53" s="189">
        <f t="shared" si="124"/>
        <v>17.171229752941183</v>
      </c>
      <c r="AL53" s="190">
        <f t="shared" si="125"/>
        <v>13.900519323809529</v>
      </c>
      <c r="AM53" s="191">
        <f t="shared" si="126"/>
        <v>16.217272544444452</v>
      </c>
      <c r="AN53" s="220">
        <f t="shared" si="127"/>
        <v>233.10199638000014</v>
      </c>
      <c r="AO53" s="221">
        <f t="shared" si="128"/>
        <v>268.06729583700013</v>
      </c>
      <c r="AP53" s="221">
        <f t="shared" si="129"/>
        <v>313.10199638000017</v>
      </c>
      <c r="AQ53" s="222">
        <f t="shared" si="130"/>
        <v>18.417764492941188</v>
      </c>
      <c r="AR53" s="223">
        <f t="shared" si="131"/>
        <v>14.909618875238104</v>
      </c>
      <c r="AS53" s="224">
        <f t="shared" si="132"/>
        <v>17.394555354444453</v>
      </c>
      <c r="AT53" s="237">
        <f t="shared" si="133"/>
        <v>398.48748458810019</v>
      </c>
      <c r="AU53" s="253">
        <f t="shared" si="134"/>
        <v>256.4121960180002</v>
      </c>
      <c r="AV53" s="254">
        <f t="shared" si="88"/>
        <v>294.87402542070021</v>
      </c>
      <c r="AW53" s="254">
        <f t="shared" si="89"/>
        <v>336.4121960180002</v>
      </c>
      <c r="AX53" s="255">
        <f t="shared" si="90"/>
        <v>19.788952706941188</v>
      </c>
      <c r="AY53" s="256">
        <f t="shared" si="91"/>
        <v>16.019628381809532</v>
      </c>
      <c r="AZ53" s="257">
        <f t="shared" si="92"/>
        <v>18.689566445444456</v>
      </c>
      <c r="BA53" s="268">
        <f t="shared" si="93"/>
        <v>433.33623304691031</v>
      </c>
    </row>
    <row r="54" spans="1:53" x14ac:dyDescent="0.2">
      <c r="A54" s="33">
        <v>7242</v>
      </c>
      <c r="B54" s="33" t="s">
        <v>72</v>
      </c>
      <c r="C54" s="34" t="s">
        <v>20</v>
      </c>
      <c r="D54" s="35">
        <v>105.26</v>
      </c>
      <c r="E54" s="36">
        <f t="shared" si="94"/>
        <v>119.99639999999999</v>
      </c>
      <c r="F54" s="18">
        <f t="shared" si="95"/>
        <v>185.26</v>
      </c>
      <c r="G54" s="37">
        <f t="shared" si="96"/>
        <v>14.25076923076923</v>
      </c>
      <c r="H54" s="38">
        <f t="shared" si="97"/>
        <v>10.897647058823528</v>
      </c>
      <c r="I54" s="39">
        <f t="shared" si="98"/>
        <v>11.578749999999999</v>
      </c>
      <c r="J54" s="40">
        <v>115.78600000000002</v>
      </c>
      <c r="K54" s="23">
        <f t="shared" si="99"/>
        <v>133.15390000000002</v>
      </c>
      <c r="L54" s="41">
        <f t="shared" si="100"/>
        <v>195.786</v>
      </c>
      <c r="M54" s="42">
        <f t="shared" si="101"/>
        <v>13.0524</v>
      </c>
      <c r="N54" s="43">
        <f t="shared" si="102"/>
        <v>10.304526315789474</v>
      </c>
      <c r="O54" s="44">
        <f t="shared" si="103"/>
        <v>10.877000000000001</v>
      </c>
      <c r="P54" s="45">
        <v>127.36460000000002</v>
      </c>
      <c r="Q54" s="46">
        <f t="shared" si="104"/>
        <v>146.46929000000003</v>
      </c>
      <c r="R54" s="30">
        <f t="shared" si="105"/>
        <v>207.36460000000002</v>
      </c>
      <c r="S54" s="31">
        <f t="shared" si="106"/>
        <v>13.824306666666669</v>
      </c>
      <c r="T54" s="32">
        <f t="shared" si="107"/>
        <v>10.913926315789475</v>
      </c>
      <c r="U54" s="74">
        <f t="shared" si="108"/>
        <v>12.197917647058825</v>
      </c>
      <c r="V54" s="105">
        <f t="shared" si="109"/>
        <v>140.10106000000005</v>
      </c>
      <c r="W54" s="105">
        <f t="shared" si="110"/>
        <v>161.11621900000003</v>
      </c>
      <c r="X54" s="106">
        <f t="shared" si="111"/>
        <v>220.10106000000005</v>
      </c>
      <c r="Y54" s="102">
        <f t="shared" si="112"/>
        <v>14.673404000000003</v>
      </c>
      <c r="Z54" s="103">
        <f t="shared" si="113"/>
        <v>11.584266315789476</v>
      </c>
      <c r="AA54" s="104">
        <f t="shared" si="114"/>
        <v>12.94712117647059</v>
      </c>
      <c r="AB54" s="151">
        <f t="shared" si="115"/>
        <v>154.11116600000005</v>
      </c>
      <c r="AC54" s="151">
        <f t="shared" si="116"/>
        <v>177.22784090000005</v>
      </c>
      <c r="AD54" s="152">
        <f t="shared" si="117"/>
        <v>234.11116600000005</v>
      </c>
      <c r="AE54" s="148">
        <f t="shared" si="118"/>
        <v>15.607411066666669</v>
      </c>
      <c r="AF54" s="149">
        <f t="shared" si="119"/>
        <v>12.321640315789477</v>
      </c>
      <c r="AG54" s="150">
        <f t="shared" si="120"/>
        <v>13.771245058823533</v>
      </c>
      <c r="AH54" s="187">
        <f t="shared" si="121"/>
        <v>169.52228260000007</v>
      </c>
      <c r="AI54" s="188">
        <f t="shared" si="122"/>
        <v>194.95062499000005</v>
      </c>
      <c r="AJ54" s="188">
        <f t="shared" si="123"/>
        <v>249.52228260000007</v>
      </c>
      <c r="AK54" s="189">
        <f t="shared" si="124"/>
        <v>14.677781329411768</v>
      </c>
      <c r="AL54" s="190">
        <f t="shared" si="125"/>
        <v>11.882013457142861</v>
      </c>
      <c r="AM54" s="191">
        <f t="shared" si="126"/>
        <v>13.862349033333338</v>
      </c>
      <c r="AN54" s="220">
        <f t="shared" si="127"/>
        <v>186.47451086000009</v>
      </c>
      <c r="AO54" s="221">
        <f t="shared" si="128"/>
        <v>214.44568748900008</v>
      </c>
      <c r="AP54" s="221">
        <f t="shared" si="129"/>
        <v>266.47451086000012</v>
      </c>
      <c r="AQ54" s="222">
        <f t="shared" si="130"/>
        <v>15.674971227058832</v>
      </c>
      <c r="AR54" s="223">
        <f t="shared" si="131"/>
        <v>12.689262421904768</v>
      </c>
      <c r="AS54" s="224">
        <f t="shared" si="132"/>
        <v>14.804139492222228</v>
      </c>
      <c r="AT54" s="237">
        <f t="shared" si="133"/>
        <v>328.77939373570013</v>
      </c>
      <c r="AU54" s="253">
        <f t="shared" si="134"/>
        <v>205.12196194600011</v>
      </c>
      <c r="AV54" s="254">
        <f t="shared" si="88"/>
        <v>235.8902562379001</v>
      </c>
      <c r="AW54" s="254">
        <f t="shared" si="89"/>
        <v>285.12196194600011</v>
      </c>
      <c r="AX54" s="255">
        <f t="shared" si="90"/>
        <v>16.771880114470594</v>
      </c>
      <c r="AY54" s="256">
        <f t="shared" si="91"/>
        <v>13.577236283142863</v>
      </c>
      <c r="AZ54" s="257">
        <f t="shared" si="92"/>
        <v>15.840108997000007</v>
      </c>
      <c r="BA54" s="268">
        <f t="shared" si="93"/>
        <v>356.65733310927016</v>
      </c>
    </row>
    <row r="55" spans="1:53" x14ac:dyDescent="0.2">
      <c r="A55" s="33">
        <v>7243</v>
      </c>
      <c r="B55" s="33" t="s">
        <v>73</v>
      </c>
      <c r="C55" s="34" t="s">
        <v>20</v>
      </c>
      <c r="D55" s="35">
        <v>184.21</v>
      </c>
      <c r="E55" s="36">
        <f t="shared" si="94"/>
        <v>209.99939999999998</v>
      </c>
      <c r="F55" s="18">
        <f t="shared" si="95"/>
        <v>264.21000000000004</v>
      </c>
      <c r="G55" s="37">
        <f t="shared" si="96"/>
        <v>20.323846153846155</v>
      </c>
      <c r="H55" s="38">
        <f t="shared" si="97"/>
        <v>15.541764705882356</v>
      </c>
      <c r="I55" s="39">
        <f t="shared" si="98"/>
        <v>16.513125000000002</v>
      </c>
      <c r="J55" s="40">
        <v>202.63100000000003</v>
      </c>
      <c r="K55" s="23">
        <f t="shared" si="99"/>
        <v>233.02565000000001</v>
      </c>
      <c r="L55" s="41">
        <f t="shared" si="100"/>
        <v>282.63100000000003</v>
      </c>
      <c r="M55" s="42">
        <f t="shared" si="101"/>
        <v>18.842066666666668</v>
      </c>
      <c r="N55" s="43">
        <f t="shared" si="102"/>
        <v>14.875315789473685</v>
      </c>
      <c r="O55" s="44">
        <f t="shared" si="103"/>
        <v>15.701722222222223</v>
      </c>
      <c r="P55" s="45">
        <v>222.89410000000004</v>
      </c>
      <c r="Q55" s="46">
        <f t="shared" si="104"/>
        <v>256.328215</v>
      </c>
      <c r="R55" s="30">
        <f t="shared" si="105"/>
        <v>302.89410000000004</v>
      </c>
      <c r="S55" s="31">
        <f t="shared" si="106"/>
        <v>20.192940000000004</v>
      </c>
      <c r="T55" s="32">
        <f t="shared" si="107"/>
        <v>15.941794736842107</v>
      </c>
      <c r="U55" s="74">
        <f t="shared" si="108"/>
        <v>17.817300000000003</v>
      </c>
      <c r="V55" s="105">
        <f t="shared" si="109"/>
        <v>245.18351000000007</v>
      </c>
      <c r="W55" s="105">
        <f t="shared" si="110"/>
        <v>281.96103650000003</v>
      </c>
      <c r="X55" s="106">
        <f t="shared" si="111"/>
        <v>325.18351000000007</v>
      </c>
      <c r="Y55" s="102">
        <f t="shared" si="112"/>
        <v>21.678900666666671</v>
      </c>
      <c r="Z55" s="103">
        <f t="shared" si="113"/>
        <v>17.114921578947371</v>
      </c>
      <c r="AA55" s="104">
        <f t="shared" si="114"/>
        <v>19.128441764705887</v>
      </c>
      <c r="AB55" s="151">
        <f t="shared" si="115"/>
        <v>269.70186100000012</v>
      </c>
      <c r="AC55" s="151">
        <f t="shared" si="116"/>
        <v>310.15714015000009</v>
      </c>
      <c r="AD55" s="152">
        <f t="shared" si="117"/>
        <v>349.70186100000012</v>
      </c>
      <c r="AE55" s="148">
        <f t="shared" si="118"/>
        <v>23.313457400000008</v>
      </c>
      <c r="AF55" s="149">
        <f t="shared" si="119"/>
        <v>18.405361105263164</v>
      </c>
      <c r="AG55" s="150">
        <f t="shared" si="120"/>
        <v>20.57069770588236</v>
      </c>
      <c r="AH55" s="187">
        <f t="shared" si="121"/>
        <v>296.67204710000016</v>
      </c>
      <c r="AI55" s="188">
        <f t="shared" si="122"/>
        <v>341.17285416500016</v>
      </c>
      <c r="AJ55" s="188">
        <f t="shared" si="123"/>
        <v>376.67204710000016</v>
      </c>
      <c r="AK55" s="189">
        <f t="shared" si="124"/>
        <v>22.157179241176479</v>
      </c>
      <c r="AL55" s="190">
        <f t="shared" si="125"/>
        <v>17.936764147619055</v>
      </c>
      <c r="AM55" s="191">
        <f t="shared" si="126"/>
        <v>20.926224838888899</v>
      </c>
      <c r="AN55" s="220">
        <f t="shared" si="127"/>
        <v>326.33925181000018</v>
      </c>
      <c r="AO55" s="221">
        <f t="shared" si="128"/>
        <v>375.29013958150017</v>
      </c>
      <c r="AP55" s="221">
        <f t="shared" si="129"/>
        <v>406.33925181000018</v>
      </c>
      <c r="AQ55" s="222">
        <f t="shared" si="130"/>
        <v>23.902308930000011</v>
      </c>
      <c r="AR55" s="223">
        <f t="shared" si="131"/>
        <v>19.34948818142858</v>
      </c>
      <c r="AS55" s="224">
        <f t="shared" si="132"/>
        <v>22.574402878333345</v>
      </c>
      <c r="AT55" s="237">
        <f t="shared" si="133"/>
        <v>537.87718145595022</v>
      </c>
      <c r="AU55" s="253">
        <f t="shared" si="134"/>
        <v>358.97317699100023</v>
      </c>
      <c r="AV55" s="254">
        <f t="shared" si="88"/>
        <v>412.81915353965024</v>
      </c>
      <c r="AW55" s="254">
        <f t="shared" si="89"/>
        <v>438.97317699100023</v>
      </c>
      <c r="AX55" s="255">
        <f t="shared" si="90"/>
        <v>25.821951587705897</v>
      </c>
      <c r="AY55" s="256">
        <f t="shared" si="91"/>
        <v>20.903484618619057</v>
      </c>
      <c r="AZ55" s="257">
        <f t="shared" si="92"/>
        <v>24.387398721722235</v>
      </c>
      <c r="BA55" s="268">
        <f t="shared" si="93"/>
        <v>586.66489960154536</v>
      </c>
    </row>
    <row r="56" spans="1:53" x14ac:dyDescent="0.2">
      <c r="A56" s="33">
        <v>7245</v>
      </c>
      <c r="B56" s="33" t="s">
        <v>74</v>
      </c>
      <c r="C56" s="34" t="s">
        <v>20</v>
      </c>
      <c r="D56" s="35">
        <v>403.51</v>
      </c>
      <c r="E56" s="36">
        <f t="shared" si="94"/>
        <v>460.00139999999993</v>
      </c>
      <c r="F56" s="18">
        <f t="shared" si="95"/>
        <v>483.51</v>
      </c>
      <c r="G56" s="37">
        <f t="shared" si="96"/>
        <v>37.193076923076923</v>
      </c>
      <c r="H56" s="38">
        <f t="shared" si="97"/>
        <v>28.441764705882353</v>
      </c>
      <c r="I56" s="39">
        <f t="shared" si="98"/>
        <v>30.219374999999999</v>
      </c>
      <c r="J56" s="40">
        <v>443.86100000000005</v>
      </c>
      <c r="K56" s="23">
        <f t="shared" si="99"/>
        <v>510.44015000000002</v>
      </c>
      <c r="L56" s="41">
        <f t="shared" si="100"/>
        <v>523.8610000000001</v>
      </c>
      <c r="M56" s="42">
        <f t="shared" si="101"/>
        <v>34.924066666666675</v>
      </c>
      <c r="N56" s="43">
        <f t="shared" si="102"/>
        <v>27.571631578947375</v>
      </c>
      <c r="O56" s="44">
        <f t="shared" si="103"/>
        <v>29.103388888888894</v>
      </c>
      <c r="P56" s="45">
        <v>488.2471000000001</v>
      </c>
      <c r="Q56" s="46">
        <f t="shared" si="104"/>
        <v>561.48416500000008</v>
      </c>
      <c r="R56" s="30">
        <f t="shared" si="105"/>
        <v>568.24710000000005</v>
      </c>
      <c r="S56" s="31">
        <f t="shared" si="106"/>
        <v>37.883140000000004</v>
      </c>
      <c r="T56" s="32">
        <f t="shared" si="107"/>
        <v>29.907742105263161</v>
      </c>
      <c r="U56" s="74">
        <f t="shared" si="108"/>
        <v>33.426300000000005</v>
      </c>
      <c r="V56" s="105">
        <f t="shared" si="109"/>
        <v>537.07181000000014</v>
      </c>
      <c r="W56" s="105">
        <f t="shared" si="110"/>
        <v>617.63258150000013</v>
      </c>
      <c r="X56" s="106">
        <f t="shared" si="111"/>
        <v>617.07181000000014</v>
      </c>
      <c r="Y56" s="102">
        <f t="shared" si="112"/>
        <v>41.138120666666673</v>
      </c>
      <c r="Z56" s="103">
        <f t="shared" si="113"/>
        <v>32.477463684210534</v>
      </c>
      <c r="AA56" s="104">
        <f t="shared" si="114"/>
        <v>36.298341764705889</v>
      </c>
      <c r="AB56" s="151">
        <f t="shared" si="115"/>
        <v>590.77899100000025</v>
      </c>
      <c r="AC56" s="151">
        <f t="shared" si="116"/>
        <v>679.3958396500002</v>
      </c>
      <c r="AD56" s="152">
        <f t="shared" si="117"/>
        <v>670.77899100000025</v>
      </c>
      <c r="AE56" s="148">
        <f t="shared" si="118"/>
        <v>44.718599400000016</v>
      </c>
      <c r="AF56" s="149">
        <f t="shared" si="119"/>
        <v>35.304157421052643</v>
      </c>
      <c r="AG56" s="150">
        <f t="shared" si="120"/>
        <v>39.457587705882368</v>
      </c>
      <c r="AH56" s="187">
        <f t="shared" si="121"/>
        <v>649.85689010000033</v>
      </c>
      <c r="AI56" s="188">
        <f t="shared" si="122"/>
        <v>747.33542361500031</v>
      </c>
      <c r="AJ56" s="188">
        <f t="shared" si="123"/>
        <v>729.85689010000033</v>
      </c>
      <c r="AK56" s="189">
        <f t="shared" si="124"/>
        <v>42.932758241176487</v>
      </c>
      <c r="AL56" s="190">
        <f t="shared" si="125"/>
        <v>34.755090004761918</v>
      </c>
      <c r="AM56" s="191">
        <f t="shared" si="126"/>
        <v>40.547605005555575</v>
      </c>
      <c r="AN56" s="220">
        <f t="shared" si="127"/>
        <v>714.84257911000043</v>
      </c>
      <c r="AO56" s="221">
        <f t="shared" si="128"/>
        <v>822.06896597650041</v>
      </c>
      <c r="AP56" s="221">
        <f t="shared" si="129"/>
        <v>794.84257911000043</v>
      </c>
      <c r="AQ56" s="222">
        <f t="shared" si="130"/>
        <v>46.755445830000028</v>
      </c>
      <c r="AR56" s="223">
        <f t="shared" si="131"/>
        <v>37.849646624285732</v>
      </c>
      <c r="AS56" s="224">
        <f t="shared" si="132"/>
        <v>44.157921061666691</v>
      </c>
      <c r="AT56" s="237">
        <f t="shared" si="133"/>
        <v>1118.6896557694506</v>
      </c>
      <c r="AU56" s="253">
        <f t="shared" si="134"/>
        <v>786.32683702100053</v>
      </c>
      <c r="AV56" s="254">
        <f t="shared" si="88"/>
        <v>904.27586257415055</v>
      </c>
      <c r="AW56" s="254">
        <f t="shared" si="89"/>
        <v>866.32683702100053</v>
      </c>
      <c r="AX56" s="255">
        <f t="shared" si="90"/>
        <v>50.960402177705916</v>
      </c>
      <c r="AY56" s="256">
        <f t="shared" si="91"/>
        <v>41.253658905761931</v>
      </c>
      <c r="AZ56" s="257">
        <f t="shared" si="92"/>
        <v>48.129268723388918</v>
      </c>
      <c r="BA56" s="268">
        <f t="shared" si="93"/>
        <v>1225.5586213463957</v>
      </c>
    </row>
    <row r="57" spans="1:53" x14ac:dyDescent="0.2">
      <c r="A57" s="33">
        <v>7249</v>
      </c>
      <c r="B57" s="33" t="s">
        <v>75</v>
      </c>
      <c r="C57" s="34" t="s">
        <v>20</v>
      </c>
      <c r="D57" s="35">
        <v>140.35</v>
      </c>
      <c r="E57" s="36">
        <f t="shared" si="94"/>
        <v>159.99899999999997</v>
      </c>
      <c r="F57" s="18">
        <f t="shared" si="95"/>
        <v>220.35</v>
      </c>
      <c r="G57" s="37">
        <f t="shared" si="96"/>
        <v>16.95</v>
      </c>
      <c r="H57" s="38">
        <f t="shared" si="97"/>
        <v>12.961764705882352</v>
      </c>
      <c r="I57" s="39">
        <f t="shared" si="98"/>
        <v>13.771875</v>
      </c>
      <c r="J57" s="40">
        <v>154.38500000000002</v>
      </c>
      <c r="K57" s="23">
        <f t="shared" si="99"/>
        <v>177.54275000000001</v>
      </c>
      <c r="L57" s="41">
        <f t="shared" si="100"/>
        <v>234.38500000000002</v>
      </c>
      <c r="M57" s="42">
        <f t="shared" si="101"/>
        <v>15.625666666666667</v>
      </c>
      <c r="N57" s="43">
        <f t="shared" si="102"/>
        <v>12.336052631578948</v>
      </c>
      <c r="O57" s="44">
        <f t="shared" si="103"/>
        <v>13.02138888888889</v>
      </c>
      <c r="P57" s="45">
        <v>169.82350000000002</v>
      </c>
      <c r="Q57" s="46">
        <f t="shared" si="104"/>
        <v>195.29702500000002</v>
      </c>
      <c r="R57" s="30">
        <f t="shared" si="105"/>
        <v>249.82350000000002</v>
      </c>
      <c r="S57" s="31">
        <f t="shared" si="106"/>
        <v>16.654900000000001</v>
      </c>
      <c r="T57" s="32">
        <f t="shared" si="107"/>
        <v>13.148605263157895</v>
      </c>
      <c r="U57" s="74">
        <f t="shared" si="108"/>
        <v>14.695500000000001</v>
      </c>
      <c r="V57" s="105">
        <f t="shared" si="109"/>
        <v>186.80585000000005</v>
      </c>
      <c r="W57" s="105">
        <f t="shared" si="110"/>
        <v>214.82672750000003</v>
      </c>
      <c r="X57" s="106">
        <f t="shared" si="111"/>
        <v>266.80585000000008</v>
      </c>
      <c r="Y57" s="102">
        <f t="shared" si="112"/>
        <v>17.787056666666672</v>
      </c>
      <c r="Z57" s="103">
        <f t="shared" si="113"/>
        <v>14.042413157894741</v>
      </c>
      <c r="AA57" s="104">
        <f t="shared" si="114"/>
        <v>15.694461764705887</v>
      </c>
      <c r="AB57" s="151">
        <f t="shared" si="115"/>
        <v>205.48643500000006</v>
      </c>
      <c r="AC57" s="151">
        <f t="shared" si="116"/>
        <v>236.30940025000004</v>
      </c>
      <c r="AD57" s="152">
        <f t="shared" si="117"/>
        <v>285.48643500000003</v>
      </c>
      <c r="AE57" s="148">
        <f t="shared" si="118"/>
        <v>19.032429</v>
      </c>
      <c r="AF57" s="149">
        <f t="shared" si="119"/>
        <v>15.025601842105266</v>
      </c>
      <c r="AG57" s="150">
        <f t="shared" si="120"/>
        <v>16.793319705882354</v>
      </c>
      <c r="AH57" s="187">
        <f t="shared" si="121"/>
        <v>226.03507850000008</v>
      </c>
      <c r="AI57" s="188">
        <f t="shared" si="122"/>
        <v>259.9403402750001</v>
      </c>
      <c r="AJ57" s="188">
        <f t="shared" si="123"/>
        <v>306.03507850000005</v>
      </c>
      <c r="AK57" s="189">
        <f t="shared" si="124"/>
        <v>18.002063441176475</v>
      </c>
      <c r="AL57" s="190">
        <f t="shared" si="125"/>
        <v>14.573098976190479</v>
      </c>
      <c r="AM57" s="191">
        <f t="shared" si="126"/>
        <v>17.001948805555557</v>
      </c>
      <c r="AN57" s="220">
        <f t="shared" si="127"/>
        <v>248.63858635000011</v>
      </c>
      <c r="AO57" s="221">
        <f t="shared" si="128"/>
        <v>285.93437430250009</v>
      </c>
      <c r="AP57" s="221">
        <f t="shared" si="129"/>
        <v>328.63858635000008</v>
      </c>
      <c r="AQ57" s="222">
        <f t="shared" si="130"/>
        <v>19.331681550000006</v>
      </c>
      <c r="AR57" s="223">
        <f t="shared" si="131"/>
        <v>15.649456492857146</v>
      </c>
      <c r="AS57" s="224">
        <f t="shared" si="132"/>
        <v>18.257699241666671</v>
      </c>
      <c r="AT57" s="237">
        <f t="shared" si="133"/>
        <v>421.71468659325012</v>
      </c>
      <c r="AU57" s="253">
        <f t="shared" si="134"/>
        <v>273.50244498500012</v>
      </c>
      <c r="AV57" s="254">
        <f t="shared" si="88"/>
        <v>314.52781173275014</v>
      </c>
      <c r="AW57" s="254">
        <f t="shared" si="89"/>
        <v>353.50244498500012</v>
      </c>
      <c r="AX57" s="255">
        <f t="shared" si="90"/>
        <v>20.794261469705891</v>
      </c>
      <c r="AY57" s="256">
        <f t="shared" si="91"/>
        <v>16.833449761190483</v>
      </c>
      <c r="AZ57" s="257">
        <f t="shared" si="92"/>
        <v>19.639024721388896</v>
      </c>
      <c r="BA57" s="268">
        <f t="shared" si="93"/>
        <v>458.88615525257518</v>
      </c>
    </row>
    <row r="58" spans="1:53" x14ac:dyDescent="0.2">
      <c r="A58" s="33">
        <v>7263</v>
      </c>
      <c r="B58" s="33" t="s">
        <v>76</v>
      </c>
      <c r="C58" s="34" t="s">
        <v>20</v>
      </c>
      <c r="D58" s="35">
        <v>201.75</v>
      </c>
      <c r="E58" s="36">
        <f t="shared" si="94"/>
        <v>229.99499999999998</v>
      </c>
      <c r="F58" s="18">
        <f t="shared" si="95"/>
        <v>281.75</v>
      </c>
      <c r="G58" s="37">
        <f t="shared" si="96"/>
        <v>21.673076923076923</v>
      </c>
      <c r="H58" s="38">
        <f t="shared" si="97"/>
        <v>16.573529411764707</v>
      </c>
      <c r="I58" s="39">
        <f t="shared" si="98"/>
        <v>17.609375</v>
      </c>
      <c r="J58" s="40">
        <v>221.92500000000001</v>
      </c>
      <c r="K58" s="23">
        <f t="shared" si="99"/>
        <v>255.21375</v>
      </c>
      <c r="L58" s="41">
        <f t="shared" si="100"/>
        <v>301.92500000000001</v>
      </c>
      <c r="M58" s="42">
        <f t="shared" si="101"/>
        <v>20.128333333333334</v>
      </c>
      <c r="N58" s="43">
        <f t="shared" si="102"/>
        <v>15.890789473684212</v>
      </c>
      <c r="O58" s="44">
        <f t="shared" si="103"/>
        <v>16.773611111111112</v>
      </c>
      <c r="P58" s="45">
        <v>244.11750000000004</v>
      </c>
      <c r="Q58" s="46">
        <f t="shared" si="104"/>
        <v>280.73512500000004</v>
      </c>
      <c r="R58" s="30">
        <f t="shared" si="105"/>
        <v>324.11750000000006</v>
      </c>
      <c r="S58" s="31">
        <f t="shared" si="106"/>
        <v>21.607833333333339</v>
      </c>
      <c r="T58" s="32">
        <f t="shared" si="107"/>
        <v>17.058815789473687</v>
      </c>
      <c r="U58" s="74">
        <f t="shared" si="108"/>
        <v>19.065735294117651</v>
      </c>
      <c r="V58" s="105">
        <f t="shared" si="109"/>
        <v>268.52925000000005</v>
      </c>
      <c r="W58" s="105">
        <f t="shared" si="110"/>
        <v>308.80863750000003</v>
      </c>
      <c r="X58" s="106">
        <f t="shared" si="111"/>
        <v>348.52925000000005</v>
      </c>
      <c r="Y58" s="102">
        <f t="shared" si="112"/>
        <v>23.235283333333335</v>
      </c>
      <c r="Z58" s="103">
        <f t="shared" si="113"/>
        <v>18.343644736842109</v>
      </c>
      <c r="AA58" s="104">
        <f t="shared" si="114"/>
        <v>20.501720588235298</v>
      </c>
      <c r="AB58" s="151">
        <f t="shared" si="115"/>
        <v>295.38217500000007</v>
      </c>
      <c r="AC58" s="151">
        <f t="shared" si="116"/>
        <v>339.68950125000003</v>
      </c>
      <c r="AD58" s="152">
        <f t="shared" si="117"/>
        <v>375.38217500000007</v>
      </c>
      <c r="AE58" s="148">
        <f t="shared" si="118"/>
        <v>25.025478333333339</v>
      </c>
      <c r="AF58" s="149">
        <f t="shared" si="119"/>
        <v>19.756956578947371</v>
      </c>
      <c r="AG58" s="150">
        <f t="shared" si="120"/>
        <v>22.081304411764709</v>
      </c>
      <c r="AH58" s="187">
        <f t="shared" si="121"/>
        <v>324.9203925000001</v>
      </c>
      <c r="AI58" s="188">
        <f t="shared" si="122"/>
        <v>373.65845137500008</v>
      </c>
      <c r="AJ58" s="188">
        <f t="shared" si="123"/>
        <v>404.9203925000001</v>
      </c>
      <c r="AK58" s="189">
        <f t="shared" si="124"/>
        <v>23.818846617647065</v>
      </c>
      <c r="AL58" s="190">
        <f t="shared" si="125"/>
        <v>19.281923452380958</v>
      </c>
      <c r="AM58" s="191">
        <f t="shared" si="126"/>
        <v>22.495577361111117</v>
      </c>
      <c r="AN58" s="220">
        <f t="shared" si="127"/>
        <v>357.41243175000017</v>
      </c>
      <c r="AO58" s="221">
        <f t="shared" si="128"/>
        <v>411.02429651250014</v>
      </c>
      <c r="AP58" s="221">
        <f t="shared" si="129"/>
        <v>437.41243175000017</v>
      </c>
      <c r="AQ58" s="222">
        <f t="shared" si="130"/>
        <v>25.730143044117657</v>
      </c>
      <c r="AR58" s="223">
        <f t="shared" si="131"/>
        <v>20.829163416666674</v>
      </c>
      <c r="AS58" s="224">
        <f t="shared" si="132"/>
        <v>24.300690652777789</v>
      </c>
      <c r="AT58" s="237">
        <f t="shared" si="133"/>
        <v>584.3315854662502</v>
      </c>
      <c r="AU58" s="253">
        <f t="shared" si="134"/>
        <v>393.15367492500019</v>
      </c>
      <c r="AV58" s="254">
        <f t="shared" si="88"/>
        <v>452.12672616375016</v>
      </c>
      <c r="AW58" s="254">
        <f t="shared" si="89"/>
        <v>473.15367492500019</v>
      </c>
      <c r="AX58" s="255">
        <f t="shared" si="90"/>
        <v>27.832569113235305</v>
      </c>
      <c r="AY58" s="256">
        <f t="shared" si="91"/>
        <v>22.531127377380962</v>
      </c>
      <c r="AZ58" s="257">
        <f t="shared" si="92"/>
        <v>26.286315273611123</v>
      </c>
      <c r="BA58" s="268">
        <f t="shared" si="93"/>
        <v>637.76474401287521</v>
      </c>
    </row>
    <row r="59" spans="1:53" x14ac:dyDescent="0.2">
      <c r="A59" s="33">
        <v>7320</v>
      </c>
      <c r="B59" s="33" t="s">
        <v>77</v>
      </c>
      <c r="C59" s="34" t="s">
        <v>20</v>
      </c>
      <c r="D59" s="35">
        <v>157.9</v>
      </c>
      <c r="E59" s="36">
        <f t="shared" si="94"/>
        <v>180.006</v>
      </c>
      <c r="F59" s="18">
        <f t="shared" si="95"/>
        <v>237.9</v>
      </c>
      <c r="G59" s="37">
        <f t="shared" si="96"/>
        <v>18.3</v>
      </c>
      <c r="H59" s="38">
        <f t="shared" si="97"/>
        <v>13.994117647058824</v>
      </c>
      <c r="I59" s="39">
        <f t="shared" si="98"/>
        <v>14.86875</v>
      </c>
      <c r="J59" s="40">
        <v>173.69000000000003</v>
      </c>
      <c r="K59" s="23">
        <f t="shared" si="99"/>
        <v>199.74350000000001</v>
      </c>
      <c r="L59" s="41">
        <f t="shared" si="100"/>
        <v>253.69000000000003</v>
      </c>
      <c r="M59" s="42">
        <f t="shared" si="101"/>
        <v>16.91266666666667</v>
      </c>
      <c r="N59" s="43">
        <f t="shared" si="102"/>
        <v>13.352105263157895</v>
      </c>
      <c r="O59" s="44">
        <f t="shared" si="103"/>
        <v>14.093888888888891</v>
      </c>
      <c r="P59" s="45">
        <v>191.05900000000005</v>
      </c>
      <c r="Q59" s="46">
        <f t="shared" si="104"/>
        <v>219.71785000000006</v>
      </c>
      <c r="R59" s="30">
        <f t="shared" si="105"/>
        <v>271.05900000000008</v>
      </c>
      <c r="S59" s="31">
        <f t="shared" si="106"/>
        <v>18.070600000000006</v>
      </c>
      <c r="T59" s="32">
        <f t="shared" si="107"/>
        <v>14.266263157894741</v>
      </c>
      <c r="U59" s="74">
        <f t="shared" si="108"/>
        <v>15.944647058823534</v>
      </c>
      <c r="V59" s="105">
        <f t="shared" si="109"/>
        <v>210.16490000000007</v>
      </c>
      <c r="W59" s="105">
        <f t="shared" si="110"/>
        <v>241.68963500000007</v>
      </c>
      <c r="X59" s="106">
        <f t="shared" si="111"/>
        <v>290.1649000000001</v>
      </c>
      <c r="Y59" s="102">
        <f t="shared" si="112"/>
        <v>19.344326666666674</v>
      </c>
      <c r="Z59" s="103">
        <f t="shared" si="113"/>
        <v>15.271836842105268</v>
      </c>
      <c r="AA59" s="104">
        <f t="shared" si="114"/>
        <v>17.06852352941177</v>
      </c>
      <c r="AB59" s="151">
        <f t="shared" si="115"/>
        <v>231.18139000000011</v>
      </c>
      <c r="AC59" s="151">
        <f t="shared" si="116"/>
        <v>265.85859850000008</v>
      </c>
      <c r="AD59" s="152">
        <f t="shared" si="117"/>
        <v>311.18139000000008</v>
      </c>
      <c r="AE59" s="148">
        <f t="shared" si="118"/>
        <v>20.745426000000005</v>
      </c>
      <c r="AF59" s="149">
        <f t="shared" si="119"/>
        <v>16.377967894736845</v>
      </c>
      <c r="AG59" s="150">
        <f t="shared" si="120"/>
        <v>18.304787647058827</v>
      </c>
      <c r="AH59" s="187">
        <f t="shared" si="121"/>
        <v>254.29952900000015</v>
      </c>
      <c r="AI59" s="188">
        <f t="shared" si="122"/>
        <v>292.44445835000016</v>
      </c>
      <c r="AJ59" s="188">
        <f t="shared" si="123"/>
        <v>334.29952900000012</v>
      </c>
      <c r="AK59" s="189">
        <f t="shared" si="124"/>
        <v>19.664678176470595</v>
      </c>
      <c r="AL59" s="190">
        <f t="shared" si="125"/>
        <v>15.919025190476196</v>
      </c>
      <c r="AM59" s="191">
        <f t="shared" si="126"/>
        <v>18.572196055555562</v>
      </c>
      <c r="AN59" s="220">
        <f t="shared" si="127"/>
        <v>279.72948190000017</v>
      </c>
      <c r="AO59" s="221">
        <f t="shared" si="128"/>
        <v>321.68890418500018</v>
      </c>
      <c r="AP59" s="221">
        <f t="shared" si="129"/>
        <v>359.72948190000017</v>
      </c>
      <c r="AQ59" s="222">
        <f t="shared" si="130"/>
        <v>21.16055775882354</v>
      </c>
      <c r="AR59" s="223">
        <f t="shared" si="131"/>
        <v>17.129975328571437</v>
      </c>
      <c r="AS59" s="224">
        <f t="shared" si="132"/>
        <v>19.984971216666676</v>
      </c>
      <c r="AT59" s="237">
        <f t="shared" si="133"/>
        <v>468.19557544050025</v>
      </c>
      <c r="AU59" s="253">
        <f t="shared" si="134"/>
        <v>307.70243009000023</v>
      </c>
      <c r="AV59" s="254">
        <f t="shared" si="88"/>
        <v>353.85779460350022</v>
      </c>
      <c r="AW59" s="254">
        <f t="shared" si="89"/>
        <v>387.70243009000023</v>
      </c>
      <c r="AX59" s="255">
        <f t="shared" si="90"/>
        <v>22.806025299411779</v>
      </c>
      <c r="AY59" s="256">
        <f t="shared" si="91"/>
        <v>18.462020480476202</v>
      </c>
      <c r="AZ59" s="257">
        <f t="shared" si="92"/>
        <v>21.539023893888903</v>
      </c>
      <c r="BA59" s="268">
        <f t="shared" si="93"/>
        <v>510.01513298455029</v>
      </c>
    </row>
    <row r="60" spans="1:53" x14ac:dyDescent="0.2">
      <c r="A60" s="33">
        <v>7321</v>
      </c>
      <c r="B60" s="33" t="s">
        <v>78</v>
      </c>
      <c r="C60" s="34" t="s">
        <v>20</v>
      </c>
      <c r="D60" s="35">
        <v>175.44</v>
      </c>
      <c r="E60" s="36">
        <f t="shared" si="94"/>
        <v>200.00159999999997</v>
      </c>
      <c r="F60" s="18">
        <f t="shared" si="95"/>
        <v>255.44</v>
      </c>
      <c r="G60" s="37">
        <f t="shared" si="96"/>
        <v>19.649230769230769</v>
      </c>
      <c r="H60" s="38">
        <f t="shared" si="97"/>
        <v>15.025882352941176</v>
      </c>
      <c r="I60" s="39">
        <f t="shared" si="98"/>
        <v>15.965</v>
      </c>
      <c r="J60" s="40">
        <v>192.98400000000001</v>
      </c>
      <c r="K60" s="23">
        <f t="shared" si="99"/>
        <v>221.9316</v>
      </c>
      <c r="L60" s="41">
        <f t="shared" si="100"/>
        <v>272.98400000000004</v>
      </c>
      <c r="M60" s="42">
        <f t="shared" si="101"/>
        <v>18.198933333333336</v>
      </c>
      <c r="N60" s="43">
        <f t="shared" si="102"/>
        <v>14.367578947368424</v>
      </c>
      <c r="O60" s="44">
        <f t="shared" si="103"/>
        <v>15.16577777777778</v>
      </c>
      <c r="P60" s="45">
        <v>212.28240000000002</v>
      </c>
      <c r="Q60" s="46">
        <f t="shared" si="104"/>
        <v>244.12476000000001</v>
      </c>
      <c r="R60" s="30">
        <f t="shared" si="105"/>
        <v>292.28240000000005</v>
      </c>
      <c r="S60" s="31">
        <f t="shared" si="106"/>
        <v>19.485493333333338</v>
      </c>
      <c r="T60" s="32">
        <f t="shared" si="107"/>
        <v>15.383284210526318</v>
      </c>
      <c r="U60" s="74">
        <f t="shared" si="108"/>
        <v>17.193082352941179</v>
      </c>
      <c r="V60" s="105">
        <f t="shared" si="109"/>
        <v>233.51064000000005</v>
      </c>
      <c r="W60" s="105">
        <f t="shared" si="110"/>
        <v>268.53723600000006</v>
      </c>
      <c r="X60" s="106">
        <f t="shared" si="111"/>
        <v>313.51064000000008</v>
      </c>
      <c r="Y60" s="102">
        <f t="shared" si="112"/>
        <v>20.900709333333339</v>
      </c>
      <c r="Z60" s="103">
        <f t="shared" si="113"/>
        <v>16.500560000000004</v>
      </c>
      <c r="AA60" s="104">
        <f t="shared" si="114"/>
        <v>18.441802352941181</v>
      </c>
      <c r="AB60" s="151">
        <f t="shared" si="115"/>
        <v>256.86170400000009</v>
      </c>
      <c r="AC60" s="151">
        <f t="shared" si="116"/>
        <v>295.39095960000009</v>
      </c>
      <c r="AD60" s="152">
        <f t="shared" si="117"/>
        <v>336.86170400000009</v>
      </c>
      <c r="AE60" s="148">
        <f t="shared" si="118"/>
        <v>22.45744693333334</v>
      </c>
      <c r="AF60" s="149">
        <f t="shared" si="119"/>
        <v>17.729563368421058</v>
      </c>
      <c r="AG60" s="150">
        <f t="shared" si="120"/>
        <v>19.815394352941183</v>
      </c>
      <c r="AH60" s="187">
        <f t="shared" si="121"/>
        <v>282.54787440000013</v>
      </c>
      <c r="AI60" s="188">
        <f t="shared" si="122"/>
        <v>324.93005556000014</v>
      </c>
      <c r="AJ60" s="188">
        <f t="shared" si="123"/>
        <v>362.54787440000013</v>
      </c>
      <c r="AK60" s="189">
        <f t="shared" si="124"/>
        <v>21.326345552941184</v>
      </c>
      <c r="AL60" s="190">
        <f t="shared" si="125"/>
        <v>17.264184495238101</v>
      </c>
      <c r="AM60" s="191">
        <f t="shared" si="126"/>
        <v>20.141548577777783</v>
      </c>
      <c r="AN60" s="220">
        <f t="shared" si="127"/>
        <v>310.80266184000016</v>
      </c>
      <c r="AO60" s="221">
        <f t="shared" si="128"/>
        <v>357.42306111600016</v>
      </c>
      <c r="AP60" s="221">
        <f t="shared" si="129"/>
        <v>390.80266184000016</v>
      </c>
      <c r="AQ60" s="222">
        <f t="shared" si="130"/>
        <v>22.988391872941186</v>
      </c>
      <c r="AR60" s="223">
        <f t="shared" si="131"/>
        <v>18.609650563809531</v>
      </c>
      <c r="AS60" s="224">
        <f t="shared" si="132"/>
        <v>21.711258991111119</v>
      </c>
      <c r="AT60" s="237">
        <f t="shared" si="133"/>
        <v>514.64997945080017</v>
      </c>
      <c r="AU60" s="253">
        <f t="shared" si="134"/>
        <v>341.88292802400019</v>
      </c>
      <c r="AV60" s="254">
        <f t="shared" si="88"/>
        <v>393.1653672276002</v>
      </c>
      <c r="AW60" s="254">
        <f t="shared" si="89"/>
        <v>421.88292802400019</v>
      </c>
      <c r="AX60" s="255">
        <f t="shared" si="90"/>
        <v>24.816642824941187</v>
      </c>
      <c r="AY60" s="256">
        <f t="shared" si="91"/>
        <v>20.089663239238103</v>
      </c>
      <c r="AZ60" s="257">
        <f t="shared" si="92"/>
        <v>23.437940445777787</v>
      </c>
      <c r="BA60" s="268">
        <f t="shared" si="93"/>
        <v>561.11497739588026</v>
      </c>
    </row>
    <row r="61" spans="1:53" x14ac:dyDescent="0.2">
      <c r="A61" s="33">
        <v>7328</v>
      </c>
      <c r="B61" s="33" t="s">
        <v>79</v>
      </c>
      <c r="C61" s="34" t="s">
        <v>20</v>
      </c>
      <c r="D61" s="35">
        <v>131.58000000000001</v>
      </c>
      <c r="E61" s="36">
        <f t="shared" si="94"/>
        <v>150.00120000000001</v>
      </c>
      <c r="F61" s="18">
        <f t="shared" si="95"/>
        <v>211.58</v>
      </c>
      <c r="G61" s="37">
        <f t="shared" si="96"/>
        <v>16.275384615384617</v>
      </c>
      <c r="H61" s="38">
        <f t="shared" si="97"/>
        <v>12.445882352941178</v>
      </c>
      <c r="I61" s="39">
        <f t="shared" si="98"/>
        <v>13.223750000000001</v>
      </c>
      <c r="J61" s="40">
        <v>144.73800000000003</v>
      </c>
      <c r="K61" s="23">
        <f t="shared" si="99"/>
        <v>166.44870000000003</v>
      </c>
      <c r="L61" s="41">
        <f t="shared" si="100"/>
        <v>224.73800000000003</v>
      </c>
      <c r="M61" s="42">
        <f t="shared" si="101"/>
        <v>14.982533333333334</v>
      </c>
      <c r="N61" s="43">
        <f t="shared" si="102"/>
        <v>11.828315789473686</v>
      </c>
      <c r="O61" s="44">
        <f t="shared" si="103"/>
        <v>12.485444444444447</v>
      </c>
      <c r="P61" s="45">
        <v>159.21180000000004</v>
      </c>
      <c r="Q61" s="46">
        <f t="shared" si="104"/>
        <v>183.09357000000003</v>
      </c>
      <c r="R61" s="30">
        <f t="shared" si="105"/>
        <v>239.21180000000004</v>
      </c>
      <c r="S61" s="31">
        <f t="shared" si="106"/>
        <v>15.947453333333335</v>
      </c>
      <c r="T61" s="32">
        <f t="shared" si="107"/>
        <v>12.590094736842108</v>
      </c>
      <c r="U61" s="74">
        <f t="shared" si="108"/>
        <v>14.071282352941179</v>
      </c>
      <c r="V61" s="105">
        <f t="shared" si="109"/>
        <v>175.13298000000006</v>
      </c>
      <c r="W61" s="105">
        <f t="shared" si="110"/>
        <v>201.40292700000006</v>
      </c>
      <c r="X61" s="106">
        <f t="shared" si="111"/>
        <v>255.13298000000006</v>
      </c>
      <c r="Y61" s="102">
        <f t="shared" si="112"/>
        <v>17.008865333333336</v>
      </c>
      <c r="Z61" s="103">
        <f t="shared" si="113"/>
        <v>13.428051578947372</v>
      </c>
      <c r="AA61" s="104">
        <f t="shared" si="114"/>
        <v>15.007822352941179</v>
      </c>
      <c r="AB61" s="151">
        <f t="shared" si="115"/>
        <v>192.64627800000008</v>
      </c>
      <c r="AC61" s="151">
        <f t="shared" si="116"/>
        <v>221.54321970000007</v>
      </c>
      <c r="AD61" s="152">
        <f t="shared" si="117"/>
        <v>272.64627800000005</v>
      </c>
      <c r="AE61" s="148">
        <f t="shared" si="118"/>
        <v>18.176418533333337</v>
      </c>
      <c r="AF61" s="149">
        <f t="shared" si="119"/>
        <v>14.349804105263161</v>
      </c>
      <c r="AG61" s="150">
        <f t="shared" si="120"/>
        <v>16.038016352941181</v>
      </c>
      <c r="AH61" s="187">
        <f t="shared" si="121"/>
        <v>211.91090580000011</v>
      </c>
      <c r="AI61" s="188">
        <f t="shared" si="122"/>
        <v>243.69754167000011</v>
      </c>
      <c r="AJ61" s="188">
        <f t="shared" si="123"/>
        <v>291.91090580000014</v>
      </c>
      <c r="AK61" s="189">
        <f t="shared" si="124"/>
        <v>17.171229752941183</v>
      </c>
      <c r="AL61" s="190">
        <f t="shared" si="125"/>
        <v>13.900519323809529</v>
      </c>
      <c r="AM61" s="191">
        <f t="shared" si="126"/>
        <v>16.217272544444452</v>
      </c>
      <c r="AN61" s="220">
        <f t="shared" si="127"/>
        <v>233.10199638000014</v>
      </c>
      <c r="AO61" s="221">
        <f t="shared" si="128"/>
        <v>268.06729583700013</v>
      </c>
      <c r="AP61" s="221">
        <f t="shared" si="129"/>
        <v>313.10199638000017</v>
      </c>
      <c r="AQ61" s="222">
        <f t="shared" si="130"/>
        <v>18.417764492941188</v>
      </c>
      <c r="AR61" s="223">
        <f t="shared" si="131"/>
        <v>14.909618875238104</v>
      </c>
      <c r="AS61" s="224">
        <f t="shared" si="132"/>
        <v>17.394555354444453</v>
      </c>
      <c r="AT61" s="237">
        <f t="shared" si="133"/>
        <v>398.48748458810019</v>
      </c>
      <c r="AU61" s="253">
        <f t="shared" si="134"/>
        <v>256.4121960180002</v>
      </c>
      <c r="AV61" s="254">
        <f t="shared" si="88"/>
        <v>294.87402542070021</v>
      </c>
      <c r="AW61" s="254">
        <f t="shared" si="89"/>
        <v>336.4121960180002</v>
      </c>
      <c r="AX61" s="255">
        <f t="shared" si="90"/>
        <v>19.788952706941188</v>
      </c>
      <c r="AY61" s="256">
        <f t="shared" si="91"/>
        <v>16.019628381809532</v>
      </c>
      <c r="AZ61" s="257">
        <f t="shared" si="92"/>
        <v>18.689566445444456</v>
      </c>
      <c r="BA61" s="268">
        <f t="shared" si="93"/>
        <v>433.33623304691031</v>
      </c>
    </row>
    <row r="62" spans="1:53" x14ac:dyDescent="0.2">
      <c r="A62" s="33">
        <v>7333</v>
      </c>
      <c r="B62" s="33" t="s">
        <v>80</v>
      </c>
      <c r="C62" s="34" t="s">
        <v>20</v>
      </c>
      <c r="D62" s="35">
        <v>105.26</v>
      </c>
      <c r="E62" s="36">
        <f t="shared" si="94"/>
        <v>119.99639999999999</v>
      </c>
      <c r="F62" s="18">
        <f t="shared" si="95"/>
        <v>185.26</v>
      </c>
      <c r="G62" s="37">
        <f t="shared" si="96"/>
        <v>14.25076923076923</v>
      </c>
      <c r="H62" s="38">
        <f t="shared" si="97"/>
        <v>10.897647058823528</v>
      </c>
      <c r="I62" s="39">
        <f t="shared" si="98"/>
        <v>11.578749999999999</v>
      </c>
      <c r="J62" s="40">
        <v>115.78600000000002</v>
      </c>
      <c r="K62" s="23">
        <f t="shared" si="99"/>
        <v>133.15390000000002</v>
      </c>
      <c r="L62" s="41">
        <f t="shared" si="100"/>
        <v>195.786</v>
      </c>
      <c r="M62" s="42">
        <f t="shared" si="101"/>
        <v>13.0524</v>
      </c>
      <c r="N62" s="43">
        <f t="shared" si="102"/>
        <v>10.304526315789474</v>
      </c>
      <c r="O62" s="44">
        <f t="shared" si="103"/>
        <v>10.877000000000001</v>
      </c>
      <c r="P62" s="45">
        <v>127.36460000000002</v>
      </c>
      <c r="Q62" s="46">
        <f t="shared" si="104"/>
        <v>146.46929000000003</v>
      </c>
      <c r="R62" s="30">
        <f t="shared" si="105"/>
        <v>207.36460000000002</v>
      </c>
      <c r="S62" s="31">
        <f t="shared" si="106"/>
        <v>13.824306666666669</v>
      </c>
      <c r="T62" s="32">
        <f t="shared" si="107"/>
        <v>10.913926315789475</v>
      </c>
      <c r="U62" s="74">
        <f t="shared" si="108"/>
        <v>12.197917647058825</v>
      </c>
      <c r="V62" s="105">
        <f t="shared" si="109"/>
        <v>140.10106000000005</v>
      </c>
      <c r="W62" s="105">
        <f t="shared" si="110"/>
        <v>161.11621900000003</v>
      </c>
      <c r="X62" s="106">
        <f t="shared" si="111"/>
        <v>220.10106000000005</v>
      </c>
      <c r="Y62" s="102">
        <f t="shared" si="112"/>
        <v>14.673404000000003</v>
      </c>
      <c r="Z62" s="103">
        <f t="shared" si="113"/>
        <v>11.584266315789476</v>
      </c>
      <c r="AA62" s="104">
        <f t="shared" si="114"/>
        <v>12.94712117647059</v>
      </c>
      <c r="AB62" s="151">
        <f t="shared" si="115"/>
        <v>154.11116600000005</v>
      </c>
      <c r="AC62" s="151">
        <f t="shared" si="116"/>
        <v>177.22784090000005</v>
      </c>
      <c r="AD62" s="152">
        <f t="shared" si="117"/>
        <v>234.11116600000005</v>
      </c>
      <c r="AE62" s="148">
        <f t="shared" si="118"/>
        <v>15.607411066666669</v>
      </c>
      <c r="AF62" s="149">
        <f t="shared" si="119"/>
        <v>12.321640315789477</v>
      </c>
      <c r="AG62" s="150">
        <f t="shared" si="120"/>
        <v>13.771245058823533</v>
      </c>
      <c r="AH62" s="187">
        <f t="shared" si="121"/>
        <v>169.52228260000007</v>
      </c>
      <c r="AI62" s="188">
        <f t="shared" si="122"/>
        <v>194.95062499000005</v>
      </c>
      <c r="AJ62" s="188">
        <f t="shared" si="123"/>
        <v>249.52228260000007</v>
      </c>
      <c r="AK62" s="189">
        <f t="shared" si="124"/>
        <v>14.677781329411768</v>
      </c>
      <c r="AL62" s="190">
        <f t="shared" si="125"/>
        <v>11.882013457142861</v>
      </c>
      <c r="AM62" s="191">
        <f t="shared" si="126"/>
        <v>13.862349033333338</v>
      </c>
      <c r="AN62" s="220">
        <f t="shared" si="127"/>
        <v>186.47451086000009</v>
      </c>
      <c r="AO62" s="221">
        <f t="shared" si="128"/>
        <v>214.44568748900008</v>
      </c>
      <c r="AP62" s="221">
        <f t="shared" si="129"/>
        <v>266.47451086000012</v>
      </c>
      <c r="AQ62" s="222">
        <f t="shared" si="130"/>
        <v>15.674971227058832</v>
      </c>
      <c r="AR62" s="223">
        <f t="shared" si="131"/>
        <v>12.689262421904768</v>
      </c>
      <c r="AS62" s="224">
        <f t="shared" si="132"/>
        <v>14.804139492222228</v>
      </c>
      <c r="AT62" s="237">
        <f t="shared" si="133"/>
        <v>328.77939373570013</v>
      </c>
      <c r="AU62" s="253">
        <f t="shared" si="134"/>
        <v>205.12196194600011</v>
      </c>
      <c r="AV62" s="254">
        <f t="shared" si="88"/>
        <v>235.8902562379001</v>
      </c>
      <c r="AW62" s="254">
        <f t="shared" si="89"/>
        <v>285.12196194600011</v>
      </c>
      <c r="AX62" s="255">
        <f t="shared" si="90"/>
        <v>16.771880114470594</v>
      </c>
      <c r="AY62" s="256">
        <f t="shared" si="91"/>
        <v>13.577236283142863</v>
      </c>
      <c r="AZ62" s="257">
        <f t="shared" si="92"/>
        <v>15.840108997000007</v>
      </c>
      <c r="BA62" s="268">
        <f t="shared" si="93"/>
        <v>356.65733310927016</v>
      </c>
    </row>
    <row r="63" spans="1:53" x14ac:dyDescent="0.2">
      <c r="A63" s="33">
        <v>7372</v>
      </c>
      <c r="B63" s="33" t="s">
        <v>81</v>
      </c>
      <c r="C63" s="34" t="s">
        <v>20</v>
      </c>
      <c r="D63" s="35">
        <v>105.26</v>
      </c>
      <c r="E63" s="36">
        <f t="shared" si="94"/>
        <v>119.99639999999999</v>
      </c>
      <c r="F63" s="18">
        <f t="shared" si="95"/>
        <v>185.26</v>
      </c>
      <c r="G63" s="37">
        <f t="shared" si="96"/>
        <v>14.25076923076923</v>
      </c>
      <c r="H63" s="38">
        <f t="shared" si="97"/>
        <v>10.897647058823528</v>
      </c>
      <c r="I63" s="39">
        <f t="shared" si="98"/>
        <v>11.578749999999999</v>
      </c>
      <c r="J63" s="40">
        <v>115.78600000000002</v>
      </c>
      <c r="K63" s="23">
        <f t="shared" si="99"/>
        <v>133.15390000000002</v>
      </c>
      <c r="L63" s="41">
        <f t="shared" si="100"/>
        <v>195.786</v>
      </c>
      <c r="M63" s="42">
        <f t="shared" si="101"/>
        <v>13.0524</v>
      </c>
      <c r="N63" s="43">
        <f t="shared" si="102"/>
        <v>10.304526315789474</v>
      </c>
      <c r="O63" s="44">
        <f t="shared" si="103"/>
        <v>10.877000000000001</v>
      </c>
      <c r="P63" s="45">
        <v>127.36460000000002</v>
      </c>
      <c r="Q63" s="46">
        <f t="shared" si="104"/>
        <v>146.46929000000003</v>
      </c>
      <c r="R63" s="30">
        <f t="shared" si="105"/>
        <v>207.36460000000002</v>
      </c>
      <c r="S63" s="31">
        <f t="shared" si="106"/>
        <v>13.824306666666669</v>
      </c>
      <c r="T63" s="32">
        <f t="shared" si="107"/>
        <v>10.913926315789475</v>
      </c>
      <c r="U63" s="74">
        <f t="shared" si="108"/>
        <v>12.197917647058825</v>
      </c>
      <c r="V63" s="105">
        <f t="shared" si="109"/>
        <v>140.10106000000005</v>
      </c>
      <c r="W63" s="105">
        <f t="shared" si="110"/>
        <v>161.11621900000003</v>
      </c>
      <c r="X63" s="106">
        <f t="shared" si="111"/>
        <v>220.10106000000005</v>
      </c>
      <c r="Y63" s="102">
        <f t="shared" si="112"/>
        <v>14.673404000000003</v>
      </c>
      <c r="Z63" s="103">
        <f t="shared" si="113"/>
        <v>11.584266315789476</v>
      </c>
      <c r="AA63" s="104">
        <f t="shared" si="114"/>
        <v>12.94712117647059</v>
      </c>
      <c r="AB63" s="151">
        <f t="shared" si="115"/>
        <v>154.11116600000005</v>
      </c>
      <c r="AC63" s="151">
        <f t="shared" si="116"/>
        <v>177.22784090000005</v>
      </c>
      <c r="AD63" s="152">
        <f t="shared" si="117"/>
        <v>234.11116600000005</v>
      </c>
      <c r="AE63" s="148">
        <f t="shared" si="118"/>
        <v>15.607411066666669</v>
      </c>
      <c r="AF63" s="149">
        <f t="shared" si="119"/>
        <v>12.321640315789477</v>
      </c>
      <c r="AG63" s="150">
        <f t="shared" si="120"/>
        <v>13.771245058823533</v>
      </c>
      <c r="AH63" s="187">
        <f t="shared" si="121"/>
        <v>169.52228260000007</v>
      </c>
      <c r="AI63" s="188">
        <f t="shared" si="122"/>
        <v>194.95062499000005</v>
      </c>
      <c r="AJ63" s="188">
        <f t="shared" si="123"/>
        <v>249.52228260000007</v>
      </c>
      <c r="AK63" s="189">
        <f t="shared" si="124"/>
        <v>14.677781329411768</v>
      </c>
      <c r="AL63" s="190">
        <f t="shared" si="125"/>
        <v>11.882013457142861</v>
      </c>
      <c r="AM63" s="191">
        <f t="shared" si="126"/>
        <v>13.862349033333338</v>
      </c>
      <c r="AN63" s="220">
        <f t="shared" si="127"/>
        <v>186.47451086000009</v>
      </c>
      <c r="AO63" s="221">
        <f t="shared" si="128"/>
        <v>214.44568748900008</v>
      </c>
      <c r="AP63" s="221">
        <f t="shared" si="129"/>
        <v>266.47451086000012</v>
      </c>
      <c r="AQ63" s="222">
        <f t="shared" si="130"/>
        <v>15.674971227058832</v>
      </c>
      <c r="AR63" s="223">
        <f t="shared" si="131"/>
        <v>12.689262421904768</v>
      </c>
      <c r="AS63" s="224">
        <f t="shared" si="132"/>
        <v>14.804139492222228</v>
      </c>
      <c r="AT63" s="237">
        <f t="shared" si="133"/>
        <v>328.77939373570013</v>
      </c>
      <c r="AU63" s="253">
        <f t="shared" si="134"/>
        <v>205.12196194600011</v>
      </c>
      <c r="AV63" s="254">
        <f t="shared" si="88"/>
        <v>235.8902562379001</v>
      </c>
      <c r="AW63" s="254">
        <f t="shared" si="89"/>
        <v>285.12196194600011</v>
      </c>
      <c r="AX63" s="255">
        <f t="shared" si="90"/>
        <v>16.771880114470594</v>
      </c>
      <c r="AY63" s="256">
        <f t="shared" si="91"/>
        <v>13.577236283142863</v>
      </c>
      <c r="AZ63" s="257">
        <f t="shared" si="92"/>
        <v>15.840108997000007</v>
      </c>
      <c r="BA63" s="268">
        <f t="shared" si="93"/>
        <v>356.65733310927016</v>
      </c>
    </row>
    <row r="64" spans="1:53" x14ac:dyDescent="0.2">
      <c r="A64" s="33">
        <v>7377</v>
      </c>
      <c r="B64" s="33" t="s">
        <v>82</v>
      </c>
      <c r="C64" s="34" t="s">
        <v>20</v>
      </c>
      <c r="D64" s="35">
        <v>157.9</v>
      </c>
      <c r="E64" s="36">
        <f t="shared" si="94"/>
        <v>180.006</v>
      </c>
      <c r="F64" s="18">
        <f t="shared" si="95"/>
        <v>237.9</v>
      </c>
      <c r="G64" s="37">
        <f t="shared" si="96"/>
        <v>18.3</v>
      </c>
      <c r="H64" s="38">
        <f t="shared" si="97"/>
        <v>13.994117647058824</v>
      </c>
      <c r="I64" s="39">
        <f t="shared" si="98"/>
        <v>14.86875</v>
      </c>
      <c r="J64" s="40">
        <v>173.69000000000003</v>
      </c>
      <c r="K64" s="23">
        <f t="shared" si="99"/>
        <v>199.74350000000001</v>
      </c>
      <c r="L64" s="41">
        <f t="shared" si="100"/>
        <v>253.69000000000003</v>
      </c>
      <c r="M64" s="42">
        <f t="shared" si="101"/>
        <v>16.91266666666667</v>
      </c>
      <c r="N64" s="43">
        <f t="shared" si="102"/>
        <v>13.352105263157895</v>
      </c>
      <c r="O64" s="44">
        <f t="shared" si="103"/>
        <v>14.093888888888891</v>
      </c>
      <c r="P64" s="45">
        <v>191.05900000000005</v>
      </c>
      <c r="Q64" s="46">
        <f t="shared" si="104"/>
        <v>219.71785000000006</v>
      </c>
      <c r="R64" s="30">
        <f t="shared" si="105"/>
        <v>271.05900000000008</v>
      </c>
      <c r="S64" s="31">
        <f t="shared" si="106"/>
        <v>18.070600000000006</v>
      </c>
      <c r="T64" s="32">
        <f t="shared" si="107"/>
        <v>14.266263157894741</v>
      </c>
      <c r="U64" s="74">
        <f t="shared" si="108"/>
        <v>15.944647058823534</v>
      </c>
      <c r="V64" s="105">
        <f t="shared" si="109"/>
        <v>210.16490000000007</v>
      </c>
      <c r="W64" s="105">
        <f t="shared" si="110"/>
        <v>241.68963500000007</v>
      </c>
      <c r="X64" s="106">
        <f t="shared" si="111"/>
        <v>290.1649000000001</v>
      </c>
      <c r="Y64" s="102">
        <f t="shared" si="112"/>
        <v>19.344326666666674</v>
      </c>
      <c r="Z64" s="103">
        <f t="shared" si="113"/>
        <v>15.271836842105268</v>
      </c>
      <c r="AA64" s="104">
        <f t="shared" si="114"/>
        <v>17.06852352941177</v>
      </c>
      <c r="AB64" s="151">
        <f t="shared" si="115"/>
        <v>231.18139000000011</v>
      </c>
      <c r="AC64" s="151">
        <f t="shared" si="116"/>
        <v>265.85859850000008</v>
      </c>
      <c r="AD64" s="152">
        <f t="shared" si="117"/>
        <v>311.18139000000008</v>
      </c>
      <c r="AE64" s="148">
        <f t="shared" si="118"/>
        <v>20.745426000000005</v>
      </c>
      <c r="AF64" s="149">
        <f t="shared" si="119"/>
        <v>16.377967894736845</v>
      </c>
      <c r="AG64" s="150">
        <f t="shared" si="120"/>
        <v>18.304787647058827</v>
      </c>
      <c r="AH64" s="187">
        <f t="shared" si="121"/>
        <v>254.29952900000015</v>
      </c>
      <c r="AI64" s="188">
        <f t="shared" si="122"/>
        <v>292.44445835000016</v>
      </c>
      <c r="AJ64" s="188">
        <f t="shared" si="123"/>
        <v>334.29952900000012</v>
      </c>
      <c r="AK64" s="189">
        <f t="shared" si="124"/>
        <v>19.664678176470595</v>
      </c>
      <c r="AL64" s="190">
        <f t="shared" si="125"/>
        <v>15.919025190476196</v>
      </c>
      <c r="AM64" s="191">
        <f t="shared" si="126"/>
        <v>18.572196055555562</v>
      </c>
      <c r="AN64" s="220">
        <f t="shared" si="127"/>
        <v>279.72948190000017</v>
      </c>
      <c r="AO64" s="221">
        <f t="shared" si="128"/>
        <v>321.68890418500018</v>
      </c>
      <c r="AP64" s="221">
        <f t="shared" si="129"/>
        <v>359.72948190000017</v>
      </c>
      <c r="AQ64" s="222">
        <f t="shared" si="130"/>
        <v>21.16055775882354</v>
      </c>
      <c r="AR64" s="223">
        <f t="shared" si="131"/>
        <v>17.129975328571437</v>
      </c>
      <c r="AS64" s="224">
        <f t="shared" si="132"/>
        <v>19.984971216666676</v>
      </c>
      <c r="AT64" s="237">
        <f t="shared" si="133"/>
        <v>468.19557544050025</v>
      </c>
      <c r="AU64" s="253">
        <f t="shared" si="134"/>
        <v>307.70243009000023</v>
      </c>
      <c r="AV64" s="254">
        <f t="shared" si="88"/>
        <v>353.85779460350022</v>
      </c>
      <c r="AW64" s="254">
        <f t="shared" si="89"/>
        <v>387.70243009000023</v>
      </c>
      <c r="AX64" s="255">
        <f t="shared" si="90"/>
        <v>22.806025299411779</v>
      </c>
      <c r="AY64" s="256">
        <f t="shared" si="91"/>
        <v>18.462020480476202</v>
      </c>
      <c r="AZ64" s="257">
        <f t="shared" si="92"/>
        <v>21.539023893888903</v>
      </c>
      <c r="BA64" s="268">
        <f t="shared" si="93"/>
        <v>510.01513298455029</v>
      </c>
    </row>
    <row r="65" spans="1:53" x14ac:dyDescent="0.2">
      <c r="A65" s="33">
        <v>7378</v>
      </c>
      <c r="B65" s="33" t="s">
        <v>83</v>
      </c>
      <c r="C65" s="34" t="s">
        <v>20</v>
      </c>
      <c r="D65" s="35">
        <v>157.9</v>
      </c>
      <c r="E65" s="36">
        <f t="shared" si="94"/>
        <v>180.006</v>
      </c>
      <c r="F65" s="18">
        <f t="shared" si="95"/>
        <v>237.9</v>
      </c>
      <c r="G65" s="37">
        <f t="shared" si="96"/>
        <v>18.3</v>
      </c>
      <c r="H65" s="38">
        <f t="shared" si="97"/>
        <v>13.994117647058824</v>
      </c>
      <c r="I65" s="39">
        <f t="shared" si="98"/>
        <v>14.86875</v>
      </c>
      <c r="J65" s="40">
        <v>173.69000000000003</v>
      </c>
      <c r="K65" s="23">
        <f t="shared" si="99"/>
        <v>199.74350000000001</v>
      </c>
      <c r="L65" s="41">
        <f t="shared" si="100"/>
        <v>253.69000000000003</v>
      </c>
      <c r="M65" s="42">
        <f t="shared" si="101"/>
        <v>16.91266666666667</v>
      </c>
      <c r="N65" s="43">
        <f t="shared" si="102"/>
        <v>13.352105263157895</v>
      </c>
      <c r="O65" s="44">
        <f t="shared" si="103"/>
        <v>14.093888888888891</v>
      </c>
      <c r="P65" s="45">
        <v>191.05900000000005</v>
      </c>
      <c r="Q65" s="46">
        <f t="shared" si="104"/>
        <v>219.71785000000006</v>
      </c>
      <c r="R65" s="30">
        <f t="shared" si="105"/>
        <v>271.05900000000008</v>
      </c>
      <c r="S65" s="31">
        <f t="shared" si="106"/>
        <v>18.070600000000006</v>
      </c>
      <c r="T65" s="32">
        <f t="shared" si="107"/>
        <v>14.266263157894741</v>
      </c>
      <c r="U65" s="74">
        <f t="shared" si="108"/>
        <v>15.944647058823534</v>
      </c>
      <c r="V65" s="105">
        <f t="shared" si="109"/>
        <v>210.16490000000007</v>
      </c>
      <c r="W65" s="105">
        <f t="shared" si="110"/>
        <v>241.68963500000007</v>
      </c>
      <c r="X65" s="106">
        <f t="shared" si="111"/>
        <v>290.1649000000001</v>
      </c>
      <c r="Y65" s="102">
        <f t="shared" si="112"/>
        <v>19.344326666666674</v>
      </c>
      <c r="Z65" s="103">
        <f t="shared" si="113"/>
        <v>15.271836842105268</v>
      </c>
      <c r="AA65" s="104">
        <f t="shared" si="114"/>
        <v>17.06852352941177</v>
      </c>
      <c r="AB65" s="151">
        <f t="shared" si="115"/>
        <v>231.18139000000011</v>
      </c>
      <c r="AC65" s="151">
        <f t="shared" si="116"/>
        <v>265.85859850000008</v>
      </c>
      <c r="AD65" s="152">
        <f t="shared" si="117"/>
        <v>311.18139000000008</v>
      </c>
      <c r="AE65" s="148">
        <f t="shared" si="118"/>
        <v>20.745426000000005</v>
      </c>
      <c r="AF65" s="149">
        <f t="shared" si="119"/>
        <v>16.377967894736845</v>
      </c>
      <c r="AG65" s="150">
        <f t="shared" si="120"/>
        <v>18.304787647058827</v>
      </c>
      <c r="AH65" s="187">
        <f t="shared" si="121"/>
        <v>254.29952900000015</v>
      </c>
      <c r="AI65" s="188">
        <f t="shared" si="122"/>
        <v>292.44445835000016</v>
      </c>
      <c r="AJ65" s="188">
        <f t="shared" si="123"/>
        <v>334.29952900000012</v>
      </c>
      <c r="AK65" s="189">
        <f t="shared" si="124"/>
        <v>19.664678176470595</v>
      </c>
      <c r="AL65" s="190">
        <f t="shared" si="125"/>
        <v>15.919025190476196</v>
      </c>
      <c r="AM65" s="191">
        <f t="shared" si="126"/>
        <v>18.572196055555562</v>
      </c>
      <c r="AN65" s="220">
        <f t="shared" si="127"/>
        <v>279.72948190000017</v>
      </c>
      <c r="AO65" s="221">
        <f t="shared" si="128"/>
        <v>321.68890418500018</v>
      </c>
      <c r="AP65" s="221">
        <f t="shared" si="129"/>
        <v>359.72948190000017</v>
      </c>
      <c r="AQ65" s="222">
        <f t="shared" si="130"/>
        <v>21.16055775882354</v>
      </c>
      <c r="AR65" s="223">
        <f t="shared" si="131"/>
        <v>17.129975328571437</v>
      </c>
      <c r="AS65" s="224">
        <f t="shared" si="132"/>
        <v>19.984971216666676</v>
      </c>
      <c r="AT65" s="237">
        <f t="shared" si="133"/>
        <v>468.19557544050025</v>
      </c>
      <c r="AU65" s="253">
        <f t="shared" si="134"/>
        <v>307.70243009000023</v>
      </c>
      <c r="AV65" s="254">
        <f t="shared" si="88"/>
        <v>353.85779460350022</v>
      </c>
      <c r="AW65" s="254">
        <f t="shared" si="89"/>
        <v>387.70243009000023</v>
      </c>
      <c r="AX65" s="255">
        <f t="shared" si="90"/>
        <v>22.806025299411779</v>
      </c>
      <c r="AY65" s="256">
        <f t="shared" si="91"/>
        <v>18.462020480476202</v>
      </c>
      <c r="AZ65" s="257">
        <f t="shared" si="92"/>
        <v>21.539023893888903</v>
      </c>
      <c r="BA65" s="268">
        <f t="shared" si="93"/>
        <v>510.01513298455029</v>
      </c>
    </row>
    <row r="66" spans="1:53" x14ac:dyDescent="0.2">
      <c r="A66" s="33">
        <v>7455</v>
      </c>
      <c r="B66" s="33" t="s">
        <v>84</v>
      </c>
      <c r="C66" s="34" t="s">
        <v>20</v>
      </c>
      <c r="D66" s="35">
        <v>157.9</v>
      </c>
      <c r="E66" s="36">
        <f t="shared" si="94"/>
        <v>180.006</v>
      </c>
      <c r="F66" s="18">
        <f t="shared" si="95"/>
        <v>237.9</v>
      </c>
      <c r="G66" s="37">
        <f t="shared" si="96"/>
        <v>18.3</v>
      </c>
      <c r="H66" s="38">
        <f t="shared" si="97"/>
        <v>13.994117647058824</v>
      </c>
      <c r="I66" s="39">
        <f t="shared" si="98"/>
        <v>14.86875</v>
      </c>
      <c r="J66" s="40">
        <v>173.69000000000003</v>
      </c>
      <c r="K66" s="23">
        <f t="shared" si="99"/>
        <v>199.74350000000001</v>
      </c>
      <c r="L66" s="41">
        <f t="shared" si="100"/>
        <v>253.69000000000003</v>
      </c>
      <c r="M66" s="42">
        <f t="shared" si="101"/>
        <v>16.91266666666667</v>
      </c>
      <c r="N66" s="43">
        <f t="shared" si="102"/>
        <v>13.352105263157895</v>
      </c>
      <c r="O66" s="44">
        <f t="shared" si="103"/>
        <v>14.093888888888891</v>
      </c>
      <c r="P66" s="45">
        <v>191.05900000000005</v>
      </c>
      <c r="Q66" s="46">
        <f t="shared" si="104"/>
        <v>219.71785000000006</v>
      </c>
      <c r="R66" s="30">
        <f t="shared" si="105"/>
        <v>271.05900000000008</v>
      </c>
      <c r="S66" s="31">
        <f t="shared" si="106"/>
        <v>18.070600000000006</v>
      </c>
      <c r="T66" s="32">
        <f t="shared" si="107"/>
        <v>14.266263157894741</v>
      </c>
      <c r="U66" s="74">
        <f t="shared" si="108"/>
        <v>15.944647058823534</v>
      </c>
      <c r="V66" s="105">
        <f t="shared" si="109"/>
        <v>210.16490000000007</v>
      </c>
      <c r="W66" s="105">
        <f t="shared" si="110"/>
        <v>241.68963500000007</v>
      </c>
      <c r="X66" s="106">
        <f t="shared" si="111"/>
        <v>290.1649000000001</v>
      </c>
      <c r="Y66" s="102">
        <f t="shared" si="112"/>
        <v>19.344326666666674</v>
      </c>
      <c r="Z66" s="103">
        <f t="shared" si="113"/>
        <v>15.271836842105268</v>
      </c>
      <c r="AA66" s="104">
        <f t="shared" si="114"/>
        <v>17.06852352941177</v>
      </c>
      <c r="AB66" s="151">
        <f t="shared" si="115"/>
        <v>231.18139000000011</v>
      </c>
      <c r="AC66" s="151">
        <f t="shared" si="116"/>
        <v>265.85859850000008</v>
      </c>
      <c r="AD66" s="152">
        <f t="shared" si="117"/>
        <v>311.18139000000008</v>
      </c>
      <c r="AE66" s="148">
        <f t="shared" si="118"/>
        <v>20.745426000000005</v>
      </c>
      <c r="AF66" s="149">
        <f t="shared" si="119"/>
        <v>16.377967894736845</v>
      </c>
      <c r="AG66" s="150">
        <f t="shared" si="120"/>
        <v>18.304787647058827</v>
      </c>
      <c r="AH66" s="187">
        <f t="shared" si="121"/>
        <v>254.29952900000015</v>
      </c>
      <c r="AI66" s="188">
        <f t="shared" si="122"/>
        <v>292.44445835000016</v>
      </c>
      <c r="AJ66" s="188">
        <f t="shared" si="123"/>
        <v>334.29952900000012</v>
      </c>
      <c r="AK66" s="189">
        <f t="shared" si="124"/>
        <v>19.664678176470595</v>
      </c>
      <c r="AL66" s="190">
        <f t="shared" si="125"/>
        <v>15.919025190476196</v>
      </c>
      <c r="AM66" s="191">
        <f t="shared" si="126"/>
        <v>18.572196055555562</v>
      </c>
      <c r="AN66" s="220">
        <f t="shared" si="127"/>
        <v>279.72948190000017</v>
      </c>
      <c r="AO66" s="221">
        <f t="shared" si="128"/>
        <v>321.68890418500018</v>
      </c>
      <c r="AP66" s="221">
        <f t="shared" si="129"/>
        <v>359.72948190000017</v>
      </c>
      <c r="AQ66" s="222">
        <f t="shared" si="130"/>
        <v>21.16055775882354</v>
      </c>
      <c r="AR66" s="223">
        <f t="shared" si="131"/>
        <v>17.129975328571437</v>
      </c>
      <c r="AS66" s="224">
        <f t="shared" si="132"/>
        <v>19.984971216666676</v>
      </c>
      <c r="AT66" s="237">
        <f t="shared" si="133"/>
        <v>468.19557544050025</v>
      </c>
      <c r="AU66" s="253">
        <f t="shared" si="134"/>
        <v>307.70243009000023</v>
      </c>
      <c r="AV66" s="254">
        <f t="shared" si="88"/>
        <v>353.85779460350022</v>
      </c>
      <c r="AW66" s="254">
        <f t="shared" si="89"/>
        <v>387.70243009000023</v>
      </c>
      <c r="AX66" s="255">
        <f t="shared" si="90"/>
        <v>22.806025299411779</v>
      </c>
      <c r="AY66" s="256">
        <f t="shared" si="91"/>
        <v>18.462020480476202</v>
      </c>
      <c r="AZ66" s="257">
        <f t="shared" si="92"/>
        <v>21.539023893888903</v>
      </c>
      <c r="BA66" s="268">
        <f t="shared" si="93"/>
        <v>510.01513298455029</v>
      </c>
    </row>
    <row r="67" spans="1:53" x14ac:dyDescent="0.2">
      <c r="A67" s="33">
        <v>7460</v>
      </c>
      <c r="B67" s="33" t="s">
        <v>85</v>
      </c>
      <c r="C67" s="34" t="s">
        <v>20</v>
      </c>
      <c r="D67" s="35">
        <v>105.26</v>
      </c>
      <c r="E67" s="36">
        <f t="shared" ref="E67:E98" si="135">+(D67*1.14)</f>
        <v>119.99639999999999</v>
      </c>
      <c r="F67" s="18">
        <f t="shared" ref="F67:F98" si="136">+(D67+80)</f>
        <v>185.26</v>
      </c>
      <c r="G67" s="37">
        <f t="shared" ref="G67:G98" si="137">+((D67+80)/13)</f>
        <v>14.25076923076923</v>
      </c>
      <c r="H67" s="38">
        <f t="shared" ref="H67:H98" si="138">+((D67+80)/17)</f>
        <v>10.897647058823528</v>
      </c>
      <c r="I67" s="39">
        <f t="shared" ref="I67:I98" si="139">+((D67+80)/16)</f>
        <v>11.578749999999999</v>
      </c>
      <c r="J67" s="40">
        <v>115.78600000000002</v>
      </c>
      <c r="K67" s="23">
        <f t="shared" ref="K67:K98" si="140">+(J67*1.15)</f>
        <v>133.15390000000002</v>
      </c>
      <c r="L67" s="41">
        <f t="shared" ref="L67:L98" si="141">+(J67+80)</f>
        <v>195.786</v>
      </c>
      <c r="M67" s="42">
        <f t="shared" ref="M67:M98" si="142">+((J67+80)/15)</f>
        <v>13.0524</v>
      </c>
      <c r="N67" s="43">
        <f t="shared" ref="N67:N98" si="143">+((J67+80)/19)</f>
        <v>10.304526315789474</v>
      </c>
      <c r="O67" s="44">
        <f t="shared" ref="O67:O98" si="144">+((J67+80)/18)</f>
        <v>10.877000000000001</v>
      </c>
      <c r="P67" s="45">
        <v>127.36460000000002</v>
      </c>
      <c r="Q67" s="46">
        <f t="shared" ref="Q67:Q98" si="145">+(P67*1.15)</f>
        <v>146.46929000000003</v>
      </c>
      <c r="R67" s="30">
        <f t="shared" ref="R67:R98" si="146">+(P67+80)</f>
        <v>207.36460000000002</v>
      </c>
      <c r="S67" s="31">
        <f t="shared" ref="S67:S98" si="147">+((P67+80)/15)</f>
        <v>13.824306666666669</v>
      </c>
      <c r="T67" s="32">
        <f t="shared" ref="T67:T98" si="148">+((P67+80)/19)</f>
        <v>10.913926315789475</v>
      </c>
      <c r="U67" s="74">
        <f t="shared" ref="U67:U98" si="149">+((P67+80)/17)</f>
        <v>12.197917647058825</v>
      </c>
      <c r="V67" s="105">
        <f t="shared" ref="V67:V98" si="150">P67*1.1</f>
        <v>140.10106000000005</v>
      </c>
      <c r="W67" s="105">
        <f t="shared" ref="W67:W98" si="151">V67*1.15</f>
        <v>161.11621900000003</v>
      </c>
      <c r="X67" s="106">
        <f t="shared" ref="X67:X98" si="152">V67+80</f>
        <v>220.10106000000005</v>
      </c>
      <c r="Y67" s="102">
        <f t="shared" ref="Y67:Y98" si="153">+((V67+80)/15)</f>
        <v>14.673404000000003</v>
      </c>
      <c r="Z67" s="103">
        <f t="shared" ref="Z67:Z98" si="154">+((V67+80)/19)</f>
        <v>11.584266315789476</v>
      </c>
      <c r="AA67" s="104">
        <f t="shared" ref="AA67:AA98" si="155">+((V67+80)/17)</f>
        <v>12.94712117647059</v>
      </c>
      <c r="AB67" s="151">
        <f t="shared" ref="AB67:AB98" si="156">V67*1.1</f>
        <v>154.11116600000005</v>
      </c>
      <c r="AC67" s="151">
        <f t="shared" ref="AC67:AC98" si="157">AB67*1.15</f>
        <v>177.22784090000005</v>
      </c>
      <c r="AD67" s="152">
        <f t="shared" ref="AD67:AD98" si="158">AB67+80</f>
        <v>234.11116600000005</v>
      </c>
      <c r="AE67" s="148">
        <f t="shared" ref="AE67:AE98" si="159">+((AB67+80)/15)</f>
        <v>15.607411066666669</v>
      </c>
      <c r="AF67" s="149">
        <f t="shared" ref="AF67:AF98" si="160">+((AB67+80)/19)</f>
        <v>12.321640315789477</v>
      </c>
      <c r="AG67" s="150">
        <f t="shared" ref="AG67:AG98" si="161">+((AB67+80)/17)</f>
        <v>13.771245058823533</v>
      </c>
      <c r="AH67" s="187">
        <f t="shared" ref="AH67:AH98" si="162">AB67*1.1</f>
        <v>169.52228260000007</v>
      </c>
      <c r="AI67" s="188">
        <f t="shared" ref="AI67:AI98" si="163">AH67*1.15</f>
        <v>194.95062499000005</v>
      </c>
      <c r="AJ67" s="188">
        <f t="shared" ref="AJ67:AJ98" si="164">AH67+80</f>
        <v>249.52228260000007</v>
      </c>
      <c r="AK67" s="189">
        <f t="shared" ref="AK67:AK98" si="165">+((AH67+80)/17)</f>
        <v>14.677781329411768</v>
      </c>
      <c r="AL67" s="190">
        <f t="shared" ref="AL67:AL98" si="166">+((AH67+80)/21)</f>
        <v>11.882013457142861</v>
      </c>
      <c r="AM67" s="191">
        <f t="shared" ref="AM67:AM98" si="167">+((AH67+80)/18)</f>
        <v>13.862349033333338</v>
      </c>
      <c r="AN67" s="220">
        <f t="shared" ref="AN67:AN98" si="168">AH67*1.1</f>
        <v>186.47451086000009</v>
      </c>
      <c r="AO67" s="221">
        <f t="shared" ref="AO67:AO98" si="169">AN67*1.15</f>
        <v>214.44568748900008</v>
      </c>
      <c r="AP67" s="221">
        <f t="shared" ref="AP67:AP98" si="170">AN67+80</f>
        <v>266.47451086000012</v>
      </c>
      <c r="AQ67" s="222">
        <f t="shared" ref="AQ67:AQ98" si="171">+((AN67+80)/17)</f>
        <v>15.674971227058832</v>
      </c>
      <c r="AR67" s="223">
        <f t="shared" ref="AR67:AR98" si="172">+((AN67+80)/21)</f>
        <v>12.689262421904768</v>
      </c>
      <c r="AS67" s="224">
        <f t="shared" ref="AS67:AS98" si="173">+((AN67+80)/18)</f>
        <v>14.804139492222228</v>
      </c>
      <c r="AT67" s="237">
        <f t="shared" ref="AT67:AT98" si="174">(AO67*1.3)+50</f>
        <v>328.77939373570013</v>
      </c>
      <c r="AU67" s="253">
        <f t="shared" ref="AU67:AU98" si="175">AN67*1.1</f>
        <v>205.12196194600011</v>
      </c>
      <c r="AV67" s="254">
        <f t="shared" ref="AV67:AV130" si="176">AU67*1.15</f>
        <v>235.8902562379001</v>
      </c>
      <c r="AW67" s="254">
        <f t="shared" ref="AW67:AW130" si="177">AU67+80</f>
        <v>285.12196194600011</v>
      </c>
      <c r="AX67" s="255">
        <f t="shared" ref="AX67:AX130" si="178">+((AU67+80)/17)</f>
        <v>16.771880114470594</v>
      </c>
      <c r="AY67" s="256">
        <f t="shared" ref="AY67:AY130" si="179">+((AU67+80)/21)</f>
        <v>13.577236283142863</v>
      </c>
      <c r="AZ67" s="257">
        <f t="shared" ref="AZ67:AZ130" si="180">+((AU67+80)/18)</f>
        <v>15.840108997000007</v>
      </c>
      <c r="BA67" s="268">
        <f t="shared" ref="BA67:BA130" si="181">(AV67*1.3)+50</f>
        <v>356.65733310927016</v>
      </c>
    </row>
    <row r="68" spans="1:53" x14ac:dyDescent="0.2">
      <c r="A68" s="33">
        <v>7461</v>
      </c>
      <c r="B68" s="33" t="s">
        <v>86</v>
      </c>
      <c r="C68" s="34" t="s">
        <v>20</v>
      </c>
      <c r="D68" s="35">
        <v>157.9</v>
      </c>
      <c r="E68" s="36">
        <f t="shared" si="135"/>
        <v>180.006</v>
      </c>
      <c r="F68" s="18">
        <f t="shared" si="136"/>
        <v>237.9</v>
      </c>
      <c r="G68" s="37">
        <f t="shared" si="137"/>
        <v>18.3</v>
      </c>
      <c r="H68" s="38">
        <f t="shared" si="138"/>
        <v>13.994117647058824</v>
      </c>
      <c r="I68" s="39">
        <f t="shared" si="139"/>
        <v>14.86875</v>
      </c>
      <c r="J68" s="40">
        <v>173.69000000000003</v>
      </c>
      <c r="K68" s="23">
        <f t="shared" si="140"/>
        <v>199.74350000000001</v>
      </c>
      <c r="L68" s="41">
        <f t="shared" si="141"/>
        <v>253.69000000000003</v>
      </c>
      <c r="M68" s="42">
        <f t="shared" si="142"/>
        <v>16.91266666666667</v>
      </c>
      <c r="N68" s="43">
        <f t="shared" si="143"/>
        <v>13.352105263157895</v>
      </c>
      <c r="O68" s="44">
        <f t="shared" si="144"/>
        <v>14.093888888888891</v>
      </c>
      <c r="P68" s="45">
        <v>191.05900000000005</v>
      </c>
      <c r="Q68" s="46">
        <f t="shared" si="145"/>
        <v>219.71785000000006</v>
      </c>
      <c r="R68" s="30">
        <f t="shared" si="146"/>
        <v>271.05900000000008</v>
      </c>
      <c r="S68" s="31">
        <f t="shared" si="147"/>
        <v>18.070600000000006</v>
      </c>
      <c r="T68" s="32">
        <f t="shared" si="148"/>
        <v>14.266263157894741</v>
      </c>
      <c r="U68" s="74">
        <f t="shared" si="149"/>
        <v>15.944647058823534</v>
      </c>
      <c r="V68" s="105">
        <f t="shared" si="150"/>
        <v>210.16490000000007</v>
      </c>
      <c r="W68" s="105">
        <f t="shared" si="151"/>
        <v>241.68963500000007</v>
      </c>
      <c r="X68" s="106">
        <f t="shared" si="152"/>
        <v>290.1649000000001</v>
      </c>
      <c r="Y68" s="102">
        <f t="shared" si="153"/>
        <v>19.344326666666674</v>
      </c>
      <c r="Z68" s="103">
        <f t="shared" si="154"/>
        <v>15.271836842105268</v>
      </c>
      <c r="AA68" s="104">
        <f t="shared" si="155"/>
        <v>17.06852352941177</v>
      </c>
      <c r="AB68" s="151">
        <f t="shared" si="156"/>
        <v>231.18139000000011</v>
      </c>
      <c r="AC68" s="151">
        <f t="shared" si="157"/>
        <v>265.85859850000008</v>
      </c>
      <c r="AD68" s="152">
        <f t="shared" si="158"/>
        <v>311.18139000000008</v>
      </c>
      <c r="AE68" s="148">
        <f t="shared" si="159"/>
        <v>20.745426000000005</v>
      </c>
      <c r="AF68" s="149">
        <f t="shared" si="160"/>
        <v>16.377967894736845</v>
      </c>
      <c r="AG68" s="150">
        <f t="shared" si="161"/>
        <v>18.304787647058827</v>
      </c>
      <c r="AH68" s="187">
        <f t="shared" si="162"/>
        <v>254.29952900000015</v>
      </c>
      <c r="AI68" s="188">
        <f t="shared" si="163"/>
        <v>292.44445835000016</v>
      </c>
      <c r="AJ68" s="188">
        <f t="shared" si="164"/>
        <v>334.29952900000012</v>
      </c>
      <c r="AK68" s="189">
        <f t="shared" si="165"/>
        <v>19.664678176470595</v>
      </c>
      <c r="AL68" s="190">
        <f t="shared" si="166"/>
        <v>15.919025190476196</v>
      </c>
      <c r="AM68" s="191">
        <f t="shared" si="167"/>
        <v>18.572196055555562</v>
      </c>
      <c r="AN68" s="220">
        <f t="shared" si="168"/>
        <v>279.72948190000017</v>
      </c>
      <c r="AO68" s="221">
        <f t="shared" si="169"/>
        <v>321.68890418500018</v>
      </c>
      <c r="AP68" s="221">
        <f t="shared" si="170"/>
        <v>359.72948190000017</v>
      </c>
      <c r="AQ68" s="222">
        <f t="shared" si="171"/>
        <v>21.16055775882354</v>
      </c>
      <c r="AR68" s="223">
        <f t="shared" si="172"/>
        <v>17.129975328571437</v>
      </c>
      <c r="AS68" s="224">
        <f t="shared" si="173"/>
        <v>19.984971216666676</v>
      </c>
      <c r="AT68" s="237">
        <f t="shared" si="174"/>
        <v>468.19557544050025</v>
      </c>
      <c r="AU68" s="253">
        <f t="shared" si="175"/>
        <v>307.70243009000023</v>
      </c>
      <c r="AV68" s="254">
        <f t="shared" si="176"/>
        <v>353.85779460350022</v>
      </c>
      <c r="AW68" s="254">
        <f t="shared" si="177"/>
        <v>387.70243009000023</v>
      </c>
      <c r="AX68" s="255">
        <f t="shared" si="178"/>
        <v>22.806025299411779</v>
      </c>
      <c r="AY68" s="256">
        <f t="shared" si="179"/>
        <v>18.462020480476202</v>
      </c>
      <c r="AZ68" s="257">
        <f t="shared" si="180"/>
        <v>21.539023893888903</v>
      </c>
      <c r="BA68" s="268">
        <f t="shared" si="181"/>
        <v>510.01513298455029</v>
      </c>
    </row>
    <row r="69" spans="1:53" x14ac:dyDescent="0.2">
      <c r="A69" s="33">
        <v>7474</v>
      </c>
      <c r="B69" s="33" t="s">
        <v>87</v>
      </c>
      <c r="C69" s="34" t="s">
        <v>20</v>
      </c>
      <c r="D69" s="35">
        <v>74.56</v>
      </c>
      <c r="E69" s="36">
        <f t="shared" si="135"/>
        <v>84.99839999999999</v>
      </c>
      <c r="F69" s="18">
        <f t="shared" si="136"/>
        <v>154.56</v>
      </c>
      <c r="G69" s="37">
        <f t="shared" si="137"/>
        <v>11.889230769230769</v>
      </c>
      <c r="H69" s="38">
        <f t="shared" si="138"/>
        <v>9.091764705882353</v>
      </c>
      <c r="I69" s="39">
        <f t="shared" si="139"/>
        <v>9.66</v>
      </c>
      <c r="J69" s="40">
        <v>82.016000000000005</v>
      </c>
      <c r="K69" s="23">
        <f t="shared" si="140"/>
        <v>94.318399999999997</v>
      </c>
      <c r="L69" s="41">
        <f t="shared" si="141"/>
        <v>162.01600000000002</v>
      </c>
      <c r="M69" s="42">
        <f t="shared" si="142"/>
        <v>10.801066666666667</v>
      </c>
      <c r="N69" s="43">
        <f t="shared" si="143"/>
        <v>8.5271578947368436</v>
      </c>
      <c r="O69" s="44">
        <f t="shared" si="144"/>
        <v>9.0008888888888894</v>
      </c>
      <c r="P69" s="45">
        <v>90.217600000000019</v>
      </c>
      <c r="Q69" s="46">
        <f t="shared" si="145"/>
        <v>103.75024000000002</v>
      </c>
      <c r="R69" s="30">
        <f t="shared" si="146"/>
        <v>170.2176</v>
      </c>
      <c r="S69" s="31">
        <f t="shared" si="147"/>
        <v>11.34784</v>
      </c>
      <c r="T69" s="32">
        <f t="shared" si="148"/>
        <v>8.9588210526315795</v>
      </c>
      <c r="U69" s="74">
        <f t="shared" si="149"/>
        <v>10.0128</v>
      </c>
      <c r="V69" s="105">
        <f t="shared" si="150"/>
        <v>99.239360000000033</v>
      </c>
      <c r="W69" s="105">
        <f t="shared" si="151"/>
        <v>114.12526400000003</v>
      </c>
      <c r="X69" s="106">
        <f t="shared" si="152"/>
        <v>179.23936000000003</v>
      </c>
      <c r="Y69" s="102">
        <f t="shared" si="153"/>
        <v>11.949290666666668</v>
      </c>
      <c r="Z69" s="103">
        <f t="shared" si="154"/>
        <v>9.433650526315791</v>
      </c>
      <c r="AA69" s="104">
        <f t="shared" si="155"/>
        <v>10.543491764705884</v>
      </c>
      <c r="AB69" s="151">
        <f t="shared" si="156"/>
        <v>109.16329600000005</v>
      </c>
      <c r="AC69" s="151">
        <f t="shared" si="157"/>
        <v>125.53779040000005</v>
      </c>
      <c r="AD69" s="152">
        <f t="shared" si="158"/>
        <v>189.16329600000006</v>
      </c>
      <c r="AE69" s="148">
        <f t="shared" si="159"/>
        <v>12.610886400000004</v>
      </c>
      <c r="AF69" s="149">
        <f t="shared" si="160"/>
        <v>9.955962947368425</v>
      </c>
      <c r="AG69" s="150">
        <f t="shared" si="161"/>
        <v>11.127252705882356</v>
      </c>
      <c r="AH69" s="187">
        <f t="shared" si="162"/>
        <v>120.07962560000006</v>
      </c>
      <c r="AI69" s="188">
        <f t="shared" si="163"/>
        <v>138.09156944000006</v>
      </c>
      <c r="AJ69" s="188">
        <f t="shared" si="164"/>
        <v>200.07962560000004</v>
      </c>
      <c r="AK69" s="189">
        <f t="shared" si="165"/>
        <v>11.769389741176473</v>
      </c>
      <c r="AL69" s="190">
        <f t="shared" si="166"/>
        <v>9.5276012190476216</v>
      </c>
      <c r="AM69" s="191">
        <f t="shared" si="167"/>
        <v>11.115534755555558</v>
      </c>
      <c r="AN69" s="220">
        <f t="shared" si="168"/>
        <v>132.08758816000008</v>
      </c>
      <c r="AO69" s="221">
        <f t="shared" si="169"/>
        <v>151.90072638400008</v>
      </c>
      <c r="AP69" s="221">
        <f t="shared" si="170"/>
        <v>212.08758816000008</v>
      </c>
      <c r="AQ69" s="222">
        <f t="shared" si="171"/>
        <v>12.475740480000004</v>
      </c>
      <c r="AR69" s="223">
        <f t="shared" si="172"/>
        <v>10.099408960000003</v>
      </c>
      <c r="AS69" s="224">
        <f t="shared" si="173"/>
        <v>11.782643786666672</v>
      </c>
      <c r="AT69" s="237">
        <f t="shared" si="174"/>
        <v>247.47094429920011</v>
      </c>
      <c r="AU69" s="253">
        <f t="shared" si="175"/>
        <v>145.29634697600011</v>
      </c>
      <c r="AV69" s="254">
        <f t="shared" si="176"/>
        <v>167.09079902240012</v>
      </c>
      <c r="AW69" s="254">
        <f t="shared" si="177"/>
        <v>225.29634697600011</v>
      </c>
      <c r="AX69" s="255">
        <f t="shared" si="178"/>
        <v>13.252726292705889</v>
      </c>
      <c r="AY69" s="256">
        <f t="shared" si="179"/>
        <v>10.728397475047624</v>
      </c>
      <c r="AZ69" s="257">
        <f t="shared" si="180"/>
        <v>12.516463720888895</v>
      </c>
      <c r="BA69" s="268">
        <f t="shared" si="181"/>
        <v>267.21803872912017</v>
      </c>
    </row>
    <row r="70" spans="1:53" x14ac:dyDescent="0.2">
      <c r="A70" s="33">
        <v>7494</v>
      </c>
      <c r="B70" s="33" t="s">
        <v>88</v>
      </c>
      <c r="C70" s="34" t="s">
        <v>20</v>
      </c>
      <c r="D70" s="35">
        <v>166.67</v>
      </c>
      <c r="E70" s="36">
        <f t="shared" si="135"/>
        <v>190.00379999999996</v>
      </c>
      <c r="F70" s="18">
        <f t="shared" si="136"/>
        <v>246.67</v>
      </c>
      <c r="G70" s="37">
        <f t="shared" si="137"/>
        <v>18.974615384615383</v>
      </c>
      <c r="H70" s="38">
        <f t="shared" si="138"/>
        <v>14.51</v>
      </c>
      <c r="I70" s="39">
        <f t="shared" si="139"/>
        <v>15.416874999999999</v>
      </c>
      <c r="J70" s="40">
        <v>183.33699999999999</v>
      </c>
      <c r="K70" s="23">
        <f t="shared" si="140"/>
        <v>210.83754999999996</v>
      </c>
      <c r="L70" s="41">
        <f t="shared" si="141"/>
        <v>263.33699999999999</v>
      </c>
      <c r="M70" s="42">
        <f t="shared" si="142"/>
        <v>17.555799999999998</v>
      </c>
      <c r="N70" s="43">
        <f t="shared" si="143"/>
        <v>13.859842105263157</v>
      </c>
      <c r="O70" s="44">
        <f t="shared" si="144"/>
        <v>14.629833333333332</v>
      </c>
      <c r="P70" s="45">
        <v>201.67070000000001</v>
      </c>
      <c r="Q70" s="46">
        <f t="shared" si="145"/>
        <v>231.92130499999999</v>
      </c>
      <c r="R70" s="30">
        <f t="shared" si="146"/>
        <v>281.67070000000001</v>
      </c>
      <c r="S70" s="31">
        <f t="shared" si="147"/>
        <v>18.778046666666668</v>
      </c>
      <c r="T70" s="32">
        <f t="shared" si="148"/>
        <v>14.824773684210527</v>
      </c>
      <c r="U70" s="74">
        <f t="shared" si="149"/>
        <v>16.568864705882355</v>
      </c>
      <c r="V70" s="105">
        <f t="shared" si="150"/>
        <v>221.83777000000003</v>
      </c>
      <c r="W70" s="105">
        <f t="shared" si="151"/>
        <v>255.11343550000001</v>
      </c>
      <c r="X70" s="106">
        <f t="shared" si="152"/>
        <v>301.83777000000003</v>
      </c>
      <c r="Y70" s="102">
        <f t="shared" si="153"/>
        <v>20.122518000000003</v>
      </c>
      <c r="Z70" s="103">
        <f t="shared" si="154"/>
        <v>15.886198421052633</v>
      </c>
      <c r="AA70" s="104">
        <f t="shared" si="155"/>
        <v>17.755162941176472</v>
      </c>
      <c r="AB70" s="151">
        <f t="shared" si="156"/>
        <v>244.02154700000006</v>
      </c>
      <c r="AC70" s="151">
        <f t="shared" si="157"/>
        <v>280.62477905000003</v>
      </c>
      <c r="AD70" s="152">
        <f t="shared" si="158"/>
        <v>324.02154700000006</v>
      </c>
      <c r="AE70" s="148">
        <f t="shared" si="159"/>
        <v>21.601436466666669</v>
      </c>
      <c r="AF70" s="149">
        <f t="shared" si="160"/>
        <v>17.053765631578951</v>
      </c>
      <c r="AG70" s="150">
        <f t="shared" si="161"/>
        <v>19.060091000000003</v>
      </c>
      <c r="AH70" s="187">
        <f t="shared" si="162"/>
        <v>268.42370170000009</v>
      </c>
      <c r="AI70" s="188">
        <f t="shared" si="163"/>
        <v>308.68725695500007</v>
      </c>
      <c r="AJ70" s="188">
        <f t="shared" si="164"/>
        <v>348.42370170000009</v>
      </c>
      <c r="AK70" s="189">
        <f t="shared" si="165"/>
        <v>20.49551186470589</v>
      </c>
      <c r="AL70" s="190">
        <f t="shared" si="166"/>
        <v>16.591604842857148</v>
      </c>
      <c r="AM70" s="191">
        <f t="shared" si="167"/>
        <v>19.356872316666671</v>
      </c>
      <c r="AN70" s="220">
        <f t="shared" si="168"/>
        <v>295.26607187000013</v>
      </c>
      <c r="AO70" s="221">
        <f t="shared" si="169"/>
        <v>339.55598265050014</v>
      </c>
      <c r="AP70" s="221">
        <f t="shared" si="170"/>
        <v>375.26607187000013</v>
      </c>
      <c r="AQ70" s="222">
        <f t="shared" si="171"/>
        <v>22.074474815882361</v>
      </c>
      <c r="AR70" s="223">
        <f t="shared" si="172"/>
        <v>17.869812946190482</v>
      </c>
      <c r="AS70" s="224">
        <f t="shared" si="173"/>
        <v>20.848115103888897</v>
      </c>
      <c r="AT70" s="237">
        <f t="shared" si="174"/>
        <v>491.42277744565018</v>
      </c>
      <c r="AU70" s="253">
        <f t="shared" si="175"/>
        <v>324.79267905700016</v>
      </c>
      <c r="AV70" s="254">
        <f t="shared" si="176"/>
        <v>373.51158091555016</v>
      </c>
      <c r="AW70" s="254">
        <f t="shared" si="177"/>
        <v>404.79267905700016</v>
      </c>
      <c r="AX70" s="255">
        <f t="shared" si="178"/>
        <v>23.811334062176481</v>
      </c>
      <c r="AY70" s="256">
        <f t="shared" si="179"/>
        <v>19.275841859857149</v>
      </c>
      <c r="AZ70" s="257">
        <f t="shared" si="180"/>
        <v>22.488482169833343</v>
      </c>
      <c r="BA70" s="268">
        <f t="shared" si="181"/>
        <v>535.56505519021516</v>
      </c>
    </row>
    <row r="71" spans="1:53" x14ac:dyDescent="0.2">
      <c r="A71" s="33">
        <v>7496</v>
      </c>
      <c r="B71" s="33" t="s">
        <v>89</v>
      </c>
      <c r="C71" s="34" t="s">
        <v>20</v>
      </c>
      <c r="D71" s="35">
        <v>166.67</v>
      </c>
      <c r="E71" s="36">
        <f t="shared" si="135"/>
        <v>190.00379999999996</v>
      </c>
      <c r="F71" s="18">
        <f t="shared" si="136"/>
        <v>246.67</v>
      </c>
      <c r="G71" s="37">
        <f t="shared" si="137"/>
        <v>18.974615384615383</v>
      </c>
      <c r="H71" s="38">
        <f t="shared" si="138"/>
        <v>14.51</v>
      </c>
      <c r="I71" s="39">
        <f t="shared" si="139"/>
        <v>15.416874999999999</v>
      </c>
      <c r="J71" s="40">
        <v>183.33699999999999</v>
      </c>
      <c r="K71" s="23">
        <f t="shared" si="140"/>
        <v>210.83754999999996</v>
      </c>
      <c r="L71" s="41">
        <f t="shared" si="141"/>
        <v>263.33699999999999</v>
      </c>
      <c r="M71" s="42">
        <f t="shared" si="142"/>
        <v>17.555799999999998</v>
      </c>
      <c r="N71" s="43">
        <f t="shared" si="143"/>
        <v>13.859842105263157</v>
      </c>
      <c r="O71" s="44">
        <f t="shared" si="144"/>
        <v>14.629833333333332</v>
      </c>
      <c r="P71" s="45">
        <v>201.67070000000001</v>
      </c>
      <c r="Q71" s="46">
        <f t="shared" si="145"/>
        <v>231.92130499999999</v>
      </c>
      <c r="R71" s="30">
        <f t="shared" si="146"/>
        <v>281.67070000000001</v>
      </c>
      <c r="S71" s="31">
        <f t="shared" si="147"/>
        <v>18.778046666666668</v>
      </c>
      <c r="T71" s="32">
        <f t="shared" si="148"/>
        <v>14.824773684210527</v>
      </c>
      <c r="U71" s="74">
        <f t="shared" si="149"/>
        <v>16.568864705882355</v>
      </c>
      <c r="V71" s="105">
        <f t="shared" si="150"/>
        <v>221.83777000000003</v>
      </c>
      <c r="W71" s="105">
        <f t="shared" si="151"/>
        <v>255.11343550000001</v>
      </c>
      <c r="X71" s="106">
        <f t="shared" si="152"/>
        <v>301.83777000000003</v>
      </c>
      <c r="Y71" s="102">
        <f t="shared" si="153"/>
        <v>20.122518000000003</v>
      </c>
      <c r="Z71" s="103">
        <f t="shared" si="154"/>
        <v>15.886198421052633</v>
      </c>
      <c r="AA71" s="104">
        <f t="shared" si="155"/>
        <v>17.755162941176472</v>
      </c>
      <c r="AB71" s="151">
        <f t="shared" si="156"/>
        <v>244.02154700000006</v>
      </c>
      <c r="AC71" s="151">
        <f t="shared" si="157"/>
        <v>280.62477905000003</v>
      </c>
      <c r="AD71" s="152">
        <f t="shared" si="158"/>
        <v>324.02154700000006</v>
      </c>
      <c r="AE71" s="148">
        <f t="shared" si="159"/>
        <v>21.601436466666669</v>
      </c>
      <c r="AF71" s="149">
        <f t="shared" si="160"/>
        <v>17.053765631578951</v>
      </c>
      <c r="AG71" s="150">
        <f t="shared" si="161"/>
        <v>19.060091000000003</v>
      </c>
      <c r="AH71" s="187">
        <f t="shared" si="162"/>
        <v>268.42370170000009</v>
      </c>
      <c r="AI71" s="188">
        <f t="shared" si="163"/>
        <v>308.68725695500007</v>
      </c>
      <c r="AJ71" s="188">
        <f t="shared" si="164"/>
        <v>348.42370170000009</v>
      </c>
      <c r="AK71" s="189">
        <f t="shared" si="165"/>
        <v>20.49551186470589</v>
      </c>
      <c r="AL71" s="190">
        <f t="shared" si="166"/>
        <v>16.591604842857148</v>
      </c>
      <c r="AM71" s="191">
        <f t="shared" si="167"/>
        <v>19.356872316666671</v>
      </c>
      <c r="AN71" s="220">
        <f t="shared" si="168"/>
        <v>295.26607187000013</v>
      </c>
      <c r="AO71" s="221">
        <f t="shared" si="169"/>
        <v>339.55598265050014</v>
      </c>
      <c r="AP71" s="221">
        <f t="shared" si="170"/>
        <v>375.26607187000013</v>
      </c>
      <c r="AQ71" s="222">
        <f t="shared" si="171"/>
        <v>22.074474815882361</v>
      </c>
      <c r="AR71" s="223">
        <f t="shared" si="172"/>
        <v>17.869812946190482</v>
      </c>
      <c r="AS71" s="224">
        <f t="shared" si="173"/>
        <v>20.848115103888897</v>
      </c>
      <c r="AT71" s="237">
        <f t="shared" si="174"/>
        <v>491.42277744565018</v>
      </c>
      <c r="AU71" s="253">
        <f t="shared" si="175"/>
        <v>324.79267905700016</v>
      </c>
      <c r="AV71" s="254">
        <f t="shared" si="176"/>
        <v>373.51158091555016</v>
      </c>
      <c r="AW71" s="254">
        <f t="shared" si="177"/>
        <v>404.79267905700016</v>
      </c>
      <c r="AX71" s="255">
        <f t="shared" si="178"/>
        <v>23.811334062176481</v>
      </c>
      <c r="AY71" s="256">
        <f t="shared" si="179"/>
        <v>19.275841859857149</v>
      </c>
      <c r="AZ71" s="257">
        <f t="shared" si="180"/>
        <v>22.488482169833343</v>
      </c>
      <c r="BA71" s="268">
        <f t="shared" si="181"/>
        <v>535.56505519021516</v>
      </c>
    </row>
    <row r="72" spans="1:53" x14ac:dyDescent="0.2">
      <c r="A72" s="33">
        <v>7522</v>
      </c>
      <c r="B72" s="33" t="s">
        <v>90</v>
      </c>
      <c r="C72" s="34" t="s">
        <v>20</v>
      </c>
      <c r="D72" s="35">
        <v>184.21</v>
      </c>
      <c r="E72" s="36">
        <f t="shared" si="135"/>
        <v>209.99939999999998</v>
      </c>
      <c r="F72" s="18">
        <f t="shared" si="136"/>
        <v>264.21000000000004</v>
      </c>
      <c r="G72" s="37">
        <f t="shared" si="137"/>
        <v>20.323846153846155</v>
      </c>
      <c r="H72" s="38">
        <f t="shared" si="138"/>
        <v>15.541764705882356</v>
      </c>
      <c r="I72" s="39">
        <f t="shared" si="139"/>
        <v>16.513125000000002</v>
      </c>
      <c r="J72" s="40">
        <v>202.63100000000003</v>
      </c>
      <c r="K72" s="23">
        <f t="shared" si="140"/>
        <v>233.02565000000001</v>
      </c>
      <c r="L72" s="41">
        <f t="shared" si="141"/>
        <v>282.63100000000003</v>
      </c>
      <c r="M72" s="42">
        <f t="shared" si="142"/>
        <v>18.842066666666668</v>
      </c>
      <c r="N72" s="43">
        <f t="shared" si="143"/>
        <v>14.875315789473685</v>
      </c>
      <c r="O72" s="44">
        <f t="shared" si="144"/>
        <v>15.701722222222223</v>
      </c>
      <c r="P72" s="45">
        <v>222.89410000000004</v>
      </c>
      <c r="Q72" s="46">
        <f t="shared" si="145"/>
        <v>256.328215</v>
      </c>
      <c r="R72" s="30">
        <f t="shared" si="146"/>
        <v>302.89410000000004</v>
      </c>
      <c r="S72" s="31">
        <f t="shared" si="147"/>
        <v>20.192940000000004</v>
      </c>
      <c r="T72" s="32">
        <f t="shared" si="148"/>
        <v>15.941794736842107</v>
      </c>
      <c r="U72" s="74">
        <f t="shared" si="149"/>
        <v>17.817300000000003</v>
      </c>
      <c r="V72" s="105">
        <f t="shared" si="150"/>
        <v>245.18351000000007</v>
      </c>
      <c r="W72" s="105">
        <f t="shared" si="151"/>
        <v>281.96103650000003</v>
      </c>
      <c r="X72" s="106">
        <f t="shared" si="152"/>
        <v>325.18351000000007</v>
      </c>
      <c r="Y72" s="102">
        <f t="shared" si="153"/>
        <v>21.678900666666671</v>
      </c>
      <c r="Z72" s="103">
        <f t="shared" si="154"/>
        <v>17.114921578947371</v>
      </c>
      <c r="AA72" s="104">
        <f t="shared" si="155"/>
        <v>19.128441764705887</v>
      </c>
      <c r="AB72" s="151">
        <f t="shared" si="156"/>
        <v>269.70186100000012</v>
      </c>
      <c r="AC72" s="151">
        <f t="shared" si="157"/>
        <v>310.15714015000009</v>
      </c>
      <c r="AD72" s="152">
        <f t="shared" si="158"/>
        <v>349.70186100000012</v>
      </c>
      <c r="AE72" s="148">
        <f t="shared" si="159"/>
        <v>23.313457400000008</v>
      </c>
      <c r="AF72" s="149">
        <f t="shared" si="160"/>
        <v>18.405361105263164</v>
      </c>
      <c r="AG72" s="150">
        <f t="shared" si="161"/>
        <v>20.57069770588236</v>
      </c>
      <c r="AH72" s="187">
        <f t="shared" si="162"/>
        <v>296.67204710000016</v>
      </c>
      <c r="AI72" s="188">
        <f t="shared" si="163"/>
        <v>341.17285416500016</v>
      </c>
      <c r="AJ72" s="188">
        <f t="shared" si="164"/>
        <v>376.67204710000016</v>
      </c>
      <c r="AK72" s="189">
        <f t="shared" si="165"/>
        <v>22.157179241176479</v>
      </c>
      <c r="AL72" s="190">
        <f t="shared" si="166"/>
        <v>17.936764147619055</v>
      </c>
      <c r="AM72" s="191">
        <f t="shared" si="167"/>
        <v>20.926224838888899</v>
      </c>
      <c r="AN72" s="220">
        <f t="shared" si="168"/>
        <v>326.33925181000018</v>
      </c>
      <c r="AO72" s="221">
        <f t="shared" si="169"/>
        <v>375.29013958150017</v>
      </c>
      <c r="AP72" s="221">
        <f t="shared" si="170"/>
        <v>406.33925181000018</v>
      </c>
      <c r="AQ72" s="222">
        <f t="shared" si="171"/>
        <v>23.902308930000011</v>
      </c>
      <c r="AR72" s="223">
        <f t="shared" si="172"/>
        <v>19.34948818142858</v>
      </c>
      <c r="AS72" s="224">
        <f t="shared" si="173"/>
        <v>22.574402878333345</v>
      </c>
      <c r="AT72" s="237">
        <f t="shared" si="174"/>
        <v>537.87718145595022</v>
      </c>
      <c r="AU72" s="253">
        <f t="shared" si="175"/>
        <v>358.97317699100023</v>
      </c>
      <c r="AV72" s="254">
        <f t="shared" si="176"/>
        <v>412.81915353965024</v>
      </c>
      <c r="AW72" s="254">
        <f t="shared" si="177"/>
        <v>438.97317699100023</v>
      </c>
      <c r="AX72" s="255">
        <f t="shared" si="178"/>
        <v>25.821951587705897</v>
      </c>
      <c r="AY72" s="256">
        <f t="shared" si="179"/>
        <v>20.903484618619057</v>
      </c>
      <c r="AZ72" s="257">
        <f t="shared" si="180"/>
        <v>24.387398721722235</v>
      </c>
      <c r="BA72" s="268">
        <f t="shared" si="181"/>
        <v>586.66489960154536</v>
      </c>
    </row>
    <row r="73" spans="1:53" x14ac:dyDescent="0.2">
      <c r="A73" s="33">
        <v>7526</v>
      </c>
      <c r="B73" s="33" t="s">
        <v>91</v>
      </c>
      <c r="C73" s="34" t="s">
        <v>20</v>
      </c>
      <c r="D73" s="35">
        <v>157.9</v>
      </c>
      <c r="E73" s="36">
        <f t="shared" si="135"/>
        <v>180.006</v>
      </c>
      <c r="F73" s="18">
        <f t="shared" si="136"/>
        <v>237.9</v>
      </c>
      <c r="G73" s="37">
        <f t="shared" si="137"/>
        <v>18.3</v>
      </c>
      <c r="H73" s="38">
        <f t="shared" si="138"/>
        <v>13.994117647058824</v>
      </c>
      <c r="I73" s="39">
        <f t="shared" si="139"/>
        <v>14.86875</v>
      </c>
      <c r="J73" s="40">
        <v>173.69000000000003</v>
      </c>
      <c r="K73" s="23">
        <f t="shared" si="140"/>
        <v>199.74350000000001</v>
      </c>
      <c r="L73" s="41">
        <f t="shared" si="141"/>
        <v>253.69000000000003</v>
      </c>
      <c r="M73" s="42">
        <f t="shared" si="142"/>
        <v>16.91266666666667</v>
      </c>
      <c r="N73" s="43">
        <f t="shared" si="143"/>
        <v>13.352105263157895</v>
      </c>
      <c r="O73" s="44">
        <f t="shared" si="144"/>
        <v>14.093888888888891</v>
      </c>
      <c r="P73" s="45">
        <v>191.05900000000005</v>
      </c>
      <c r="Q73" s="46">
        <f t="shared" si="145"/>
        <v>219.71785000000006</v>
      </c>
      <c r="R73" s="30">
        <f t="shared" si="146"/>
        <v>271.05900000000008</v>
      </c>
      <c r="S73" s="31">
        <f t="shared" si="147"/>
        <v>18.070600000000006</v>
      </c>
      <c r="T73" s="32">
        <f t="shared" si="148"/>
        <v>14.266263157894741</v>
      </c>
      <c r="U73" s="74">
        <f t="shared" si="149"/>
        <v>15.944647058823534</v>
      </c>
      <c r="V73" s="105">
        <f t="shared" si="150"/>
        <v>210.16490000000007</v>
      </c>
      <c r="W73" s="105">
        <f t="shared" si="151"/>
        <v>241.68963500000007</v>
      </c>
      <c r="X73" s="106">
        <f t="shared" si="152"/>
        <v>290.1649000000001</v>
      </c>
      <c r="Y73" s="102">
        <f t="shared" si="153"/>
        <v>19.344326666666674</v>
      </c>
      <c r="Z73" s="103">
        <f t="shared" si="154"/>
        <v>15.271836842105268</v>
      </c>
      <c r="AA73" s="104">
        <f t="shared" si="155"/>
        <v>17.06852352941177</v>
      </c>
      <c r="AB73" s="151">
        <f t="shared" si="156"/>
        <v>231.18139000000011</v>
      </c>
      <c r="AC73" s="151">
        <f t="shared" si="157"/>
        <v>265.85859850000008</v>
      </c>
      <c r="AD73" s="152">
        <f t="shared" si="158"/>
        <v>311.18139000000008</v>
      </c>
      <c r="AE73" s="148">
        <f t="shared" si="159"/>
        <v>20.745426000000005</v>
      </c>
      <c r="AF73" s="149">
        <f t="shared" si="160"/>
        <v>16.377967894736845</v>
      </c>
      <c r="AG73" s="150">
        <f t="shared" si="161"/>
        <v>18.304787647058827</v>
      </c>
      <c r="AH73" s="187">
        <f t="shared" si="162"/>
        <v>254.29952900000015</v>
      </c>
      <c r="AI73" s="188">
        <f t="shared" si="163"/>
        <v>292.44445835000016</v>
      </c>
      <c r="AJ73" s="188">
        <f t="shared" si="164"/>
        <v>334.29952900000012</v>
      </c>
      <c r="AK73" s="189">
        <f t="shared" si="165"/>
        <v>19.664678176470595</v>
      </c>
      <c r="AL73" s="190">
        <f t="shared" si="166"/>
        <v>15.919025190476196</v>
      </c>
      <c r="AM73" s="191">
        <f t="shared" si="167"/>
        <v>18.572196055555562</v>
      </c>
      <c r="AN73" s="220">
        <f t="shared" si="168"/>
        <v>279.72948190000017</v>
      </c>
      <c r="AO73" s="221">
        <f t="shared" si="169"/>
        <v>321.68890418500018</v>
      </c>
      <c r="AP73" s="221">
        <f t="shared" si="170"/>
        <v>359.72948190000017</v>
      </c>
      <c r="AQ73" s="222">
        <f t="shared" si="171"/>
        <v>21.16055775882354</v>
      </c>
      <c r="AR73" s="223">
        <f t="shared" si="172"/>
        <v>17.129975328571437</v>
      </c>
      <c r="AS73" s="224">
        <f t="shared" si="173"/>
        <v>19.984971216666676</v>
      </c>
      <c r="AT73" s="237">
        <f t="shared" si="174"/>
        <v>468.19557544050025</v>
      </c>
      <c r="AU73" s="253">
        <f t="shared" si="175"/>
        <v>307.70243009000023</v>
      </c>
      <c r="AV73" s="254">
        <f t="shared" si="176"/>
        <v>353.85779460350022</v>
      </c>
      <c r="AW73" s="254">
        <f t="shared" si="177"/>
        <v>387.70243009000023</v>
      </c>
      <c r="AX73" s="255">
        <f t="shared" si="178"/>
        <v>22.806025299411779</v>
      </c>
      <c r="AY73" s="256">
        <f t="shared" si="179"/>
        <v>18.462020480476202</v>
      </c>
      <c r="AZ73" s="257">
        <f t="shared" si="180"/>
        <v>21.539023893888903</v>
      </c>
      <c r="BA73" s="268">
        <f t="shared" si="181"/>
        <v>510.01513298455029</v>
      </c>
    </row>
    <row r="74" spans="1:53" x14ac:dyDescent="0.2">
      <c r="A74" s="33">
        <v>7527</v>
      </c>
      <c r="B74" s="33" t="s">
        <v>92</v>
      </c>
      <c r="C74" s="34" t="s">
        <v>20</v>
      </c>
      <c r="D74" s="35">
        <v>315.79000000000002</v>
      </c>
      <c r="E74" s="36">
        <f t="shared" si="135"/>
        <v>360.00060000000002</v>
      </c>
      <c r="F74" s="18">
        <f t="shared" si="136"/>
        <v>395.79</v>
      </c>
      <c r="G74" s="37">
        <f t="shared" si="137"/>
        <v>30.445384615384619</v>
      </c>
      <c r="H74" s="38">
        <f t="shared" si="138"/>
        <v>23.281764705882352</v>
      </c>
      <c r="I74" s="39">
        <f t="shared" si="139"/>
        <v>24.736875000000001</v>
      </c>
      <c r="J74" s="40">
        <v>347.36900000000003</v>
      </c>
      <c r="K74" s="23">
        <f t="shared" si="140"/>
        <v>399.47435000000002</v>
      </c>
      <c r="L74" s="41">
        <f t="shared" si="141"/>
        <v>427.36900000000003</v>
      </c>
      <c r="M74" s="42">
        <f t="shared" si="142"/>
        <v>28.491266666666668</v>
      </c>
      <c r="N74" s="43">
        <f t="shared" si="143"/>
        <v>22.493105263157897</v>
      </c>
      <c r="O74" s="44">
        <f t="shared" si="144"/>
        <v>23.742722222222223</v>
      </c>
      <c r="P74" s="45">
        <v>382.10590000000008</v>
      </c>
      <c r="Q74" s="46">
        <f t="shared" si="145"/>
        <v>439.42178500000006</v>
      </c>
      <c r="R74" s="30">
        <f t="shared" si="146"/>
        <v>462.10590000000008</v>
      </c>
      <c r="S74" s="31">
        <f t="shared" si="147"/>
        <v>30.807060000000003</v>
      </c>
      <c r="T74" s="32">
        <f t="shared" si="148"/>
        <v>24.321363157894741</v>
      </c>
      <c r="U74" s="74">
        <f t="shared" si="149"/>
        <v>27.182700000000004</v>
      </c>
      <c r="V74" s="105">
        <f t="shared" si="150"/>
        <v>420.3164900000001</v>
      </c>
      <c r="W74" s="105">
        <f t="shared" si="151"/>
        <v>483.36396350000007</v>
      </c>
      <c r="X74" s="106">
        <f t="shared" si="152"/>
        <v>500.3164900000001</v>
      </c>
      <c r="Y74" s="102">
        <f t="shared" si="153"/>
        <v>33.354432666666675</v>
      </c>
      <c r="Z74" s="103">
        <f t="shared" si="154"/>
        <v>26.33244684210527</v>
      </c>
      <c r="AA74" s="104">
        <f t="shared" si="155"/>
        <v>29.430381764705889</v>
      </c>
      <c r="AB74" s="151">
        <f t="shared" si="156"/>
        <v>462.34813900000017</v>
      </c>
      <c r="AC74" s="151">
        <f t="shared" si="157"/>
        <v>531.70035985000015</v>
      </c>
      <c r="AD74" s="152">
        <f t="shared" si="158"/>
        <v>542.34813900000017</v>
      </c>
      <c r="AE74" s="148">
        <f t="shared" si="159"/>
        <v>36.156542600000009</v>
      </c>
      <c r="AF74" s="149">
        <f t="shared" si="160"/>
        <v>28.544638894736853</v>
      </c>
      <c r="AG74" s="150">
        <f t="shared" si="161"/>
        <v>31.902831705882363</v>
      </c>
      <c r="AH74" s="187">
        <f t="shared" si="162"/>
        <v>508.58295290000024</v>
      </c>
      <c r="AI74" s="188">
        <f t="shared" si="163"/>
        <v>584.87039583500018</v>
      </c>
      <c r="AJ74" s="188">
        <f t="shared" si="164"/>
        <v>588.58295290000024</v>
      </c>
      <c r="AK74" s="189">
        <f t="shared" si="165"/>
        <v>34.622526641176485</v>
      </c>
      <c r="AL74" s="190">
        <f t="shared" si="166"/>
        <v>28.027759661904774</v>
      </c>
      <c r="AM74" s="191">
        <f t="shared" si="167"/>
        <v>32.699052938888904</v>
      </c>
      <c r="AN74" s="220">
        <f t="shared" si="168"/>
        <v>559.44124819000035</v>
      </c>
      <c r="AO74" s="221">
        <f t="shared" si="169"/>
        <v>643.35743541850036</v>
      </c>
      <c r="AP74" s="221">
        <f t="shared" si="170"/>
        <v>639.44124819000035</v>
      </c>
      <c r="AQ74" s="222">
        <f t="shared" si="171"/>
        <v>37.614191070000018</v>
      </c>
      <c r="AR74" s="223">
        <f t="shared" si="172"/>
        <v>30.449583247142876</v>
      </c>
      <c r="AS74" s="224">
        <f t="shared" si="173"/>
        <v>35.524513788333351</v>
      </c>
      <c r="AT74" s="237">
        <f t="shared" si="174"/>
        <v>886.36466604405052</v>
      </c>
      <c r="AU74" s="253">
        <f t="shared" si="175"/>
        <v>615.38537300900043</v>
      </c>
      <c r="AV74" s="254">
        <f t="shared" si="176"/>
        <v>707.69317896035045</v>
      </c>
      <c r="AW74" s="254">
        <f t="shared" si="177"/>
        <v>695.38537300900043</v>
      </c>
      <c r="AX74" s="255">
        <f t="shared" si="178"/>
        <v>40.905021941705911</v>
      </c>
      <c r="AY74" s="256">
        <f t="shared" si="179"/>
        <v>33.113589190904783</v>
      </c>
      <c r="AZ74" s="257">
        <f t="shared" si="180"/>
        <v>38.632520722722248</v>
      </c>
      <c r="BA74" s="268">
        <f t="shared" si="181"/>
        <v>970.00113264845561</v>
      </c>
    </row>
    <row r="75" spans="1:53" x14ac:dyDescent="0.2">
      <c r="A75" s="33">
        <v>7533</v>
      </c>
      <c r="B75" s="33" t="s">
        <v>93</v>
      </c>
      <c r="C75" s="34" t="s">
        <v>20</v>
      </c>
      <c r="D75" s="35">
        <v>140.35</v>
      </c>
      <c r="E75" s="36">
        <f t="shared" si="135"/>
        <v>159.99899999999997</v>
      </c>
      <c r="F75" s="18">
        <f t="shared" si="136"/>
        <v>220.35</v>
      </c>
      <c r="G75" s="37">
        <f t="shared" si="137"/>
        <v>16.95</v>
      </c>
      <c r="H75" s="38">
        <f t="shared" si="138"/>
        <v>12.961764705882352</v>
      </c>
      <c r="I75" s="39">
        <f t="shared" si="139"/>
        <v>13.771875</v>
      </c>
      <c r="J75" s="40">
        <v>154.38500000000002</v>
      </c>
      <c r="K75" s="23">
        <f t="shared" si="140"/>
        <v>177.54275000000001</v>
      </c>
      <c r="L75" s="41">
        <f t="shared" si="141"/>
        <v>234.38500000000002</v>
      </c>
      <c r="M75" s="42">
        <f t="shared" si="142"/>
        <v>15.625666666666667</v>
      </c>
      <c r="N75" s="43">
        <f t="shared" si="143"/>
        <v>12.336052631578948</v>
      </c>
      <c r="O75" s="44">
        <f t="shared" si="144"/>
        <v>13.02138888888889</v>
      </c>
      <c r="P75" s="45">
        <v>169.82350000000002</v>
      </c>
      <c r="Q75" s="46">
        <f t="shared" si="145"/>
        <v>195.29702500000002</v>
      </c>
      <c r="R75" s="30">
        <f t="shared" si="146"/>
        <v>249.82350000000002</v>
      </c>
      <c r="S75" s="31">
        <f t="shared" si="147"/>
        <v>16.654900000000001</v>
      </c>
      <c r="T75" s="32">
        <f t="shared" si="148"/>
        <v>13.148605263157895</v>
      </c>
      <c r="U75" s="74">
        <f t="shared" si="149"/>
        <v>14.695500000000001</v>
      </c>
      <c r="V75" s="105">
        <f t="shared" si="150"/>
        <v>186.80585000000005</v>
      </c>
      <c r="W75" s="105">
        <f t="shared" si="151"/>
        <v>214.82672750000003</v>
      </c>
      <c r="X75" s="106">
        <f t="shared" si="152"/>
        <v>266.80585000000008</v>
      </c>
      <c r="Y75" s="102">
        <f t="shared" si="153"/>
        <v>17.787056666666672</v>
      </c>
      <c r="Z75" s="103">
        <f t="shared" si="154"/>
        <v>14.042413157894741</v>
      </c>
      <c r="AA75" s="104">
        <f t="shared" si="155"/>
        <v>15.694461764705887</v>
      </c>
      <c r="AB75" s="151">
        <f t="shared" si="156"/>
        <v>205.48643500000006</v>
      </c>
      <c r="AC75" s="151">
        <f t="shared" si="157"/>
        <v>236.30940025000004</v>
      </c>
      <c r="AD75" s="152">
        <f t="shared" si="158"/>
        <v>285.48643500000003</v>
      </c>
      <c r="AE75" s="148">
        <f t="shared" si="159"/>
        <v>19.032429</v>
      </c>
      <c r="AF75" s="149">
        <f t="shared" si="160"/>
        <v>15.025601842105266</v>
      </c>
      <c r="AG75" s="150">
        <f t="shared" si="161"/>
        <v>16.793319705882354</v>
      </c>
      <c r="AH75" s="187">
        <f t="shared" si="162"/>
        <v>226.03507850000008</v>
      </c>
      <c r="AI75" s="188">
        <f t="shared" si="163"/>
        <v>259.9403402750001</v>
      </c>
      <c r="AJ75" s="188">
        <f t="shared" si="164"/>
        <v>306.03507850000005</v>
      </c>
      <c r="AK75" s="189">
        <f t="shared" si="165"/>
        <v>18.002063441176475</v>
      </c>
      <c r="AL75" s="190">
        <f t="shared" si="166"/>
        <v>14.573098976190479</v>
      </c>
      <c r="AM75" s="191">
        <f t="shared" si="167"/>
        <v>17.001948805555557</v>
      </c>
      <c r="AN75" s="220">
        <f t="shared" si="168"/>
        <v>248.63858635000011</v>
      </c>
      <c r="AO75" s="221">
        <f t="shared" si="169"/>
        <v>285.93437430250009</v>
      </c>
      <c r="AP75" s="221">
        <f t="shared" si="170"/>
        <v>328.63858635000008</v>
      </c>
      <c r="AQ75" s="222">
        <f t="shared" si="171"/>
        <v>19.331681550000006</v>
      </c>
      <c r="AR75" s="223">
        <f t="shared" si="172"/>
        <v>15.649456492857146</v>
      </c>
      <c r="AS75" s="224">
        <f t="shared" si="173"/>
        <v>18.257699241666671</v>
      </c>
      <c r="AT75" s="237">
        <f t="shared" si="174"/>
        <v>421.71468659325012</v>
      </c>
      <c r="AU75" s="253">
        <f t="shared" si="175"/>
        <v>273.50244498500012</v>
      </c>
      <c r="AV75" s="254">
        <f t="shared" si="176"/>
        <v>314.52781173275014</v>
      </c>
      <c r="AW75" s="254">
        <f t="shared" si="177"/>
        <v>353.50244498500012</v>
      </c>
      <c r="AX75" s="255">
        <f t="shared" si="178"/>
        <v>20.794261469705891</v>
      </c>
      <c r="AY75" s="256">
        <f t="shared" si="179"/>
        <v>16.833449761190483</v>
      </c>
      <c r="AZ75" s="257">
        <f t="shared" si="180"/>
        <v>19.639024721388896</v>
      </c>
      <c r="BA75" s="268">
        <f t="shared" si="181"/>
        <v>458.88615525257518</v>
      </c>
    </row>
    <row r="76" spans="1:53" x14ac:dyDescent="0.2">
      <c r="A76" s="33">
        <v>7534</v>
      </c>
      <c r="B76" s="33" t="s">
        <v>94</v>
      </c>
      <c r="C76" s="34" t="s">
        <v>20</v>
      </c>
      <c r="D76" s="35">
        <v>131.58000000000001</v>
      </c>
      <c r="E76" s="36">
        <f t="shared" si="135"/>
        <v>150.00120000000001</v>
      </c>
      <c r="F76" s="18">
        <f t="shared" si="136"/>
        <v>211.58</v>
      </c>
      <c r="G76" s="37">
        <f t="shared" si="137"/>
        <v>16.275384615384617</v>
      </c>
      <c r="H76" s="38">
        <f t="shared" si="138"/>
        <v>12.445882352941178</v>
      </c>
      <c r="I76" s="39">
        <f t="shared" si="139"/>
        <v>13.223750000000001</v>
      </c>
      <c r="J76" s="40">
        <v>144.73800000000003</v>
      </c>
      <c r="K76" s="23">
        <f t="shared" si="140"/>
        <v>166.44870000000003</v>
      </c>
      <c r="L76" s="41">
        <f t="shared" si="141"/>
        <v>224.73800000000003</v>
      </c>
      <c r="M76" s="42">
        <f t="shared" si="142"/>
        <v>14.982533333333334</v>
      </c>
      <c r="N76" s="43">
        <f t="shared" si="143"/>
        <v>11.828315789473686</v>
      </c>
      <c r="O76" s="44">
        <f t="shared" si="144"/>
        <v>12.485444444444447</v>
      </c>
      <c r="P76" s="45">
        <v>159.21180000000004</v>
      </c>
      <c r="Q76" s="46">
        <f t="shared" si="145"/>
        <v>183.09357000000003</v>
      </c>
      <c r="R76" s="30">
        <f t="shared" si="146"/>
        <v>239.21180000000004</v>
      </c>
      <c r="S76" s="31">
        <f t="shared" si="147"/>
        <v>15.947453333333335</v>
      </c>
      <c r="T76" s="32">
        <f t="shared" si="148"/>
        <v>12.590094736842108</v>
      </c>
      <c r="U76" s="74">
        <f t="shared" si="149"/>
        <v>14.071282352941179</v>
      </c>
      <c r="V76" s="105">
        <f t="shared" si="150"/>
        <v>175.13298000000006</v>
      </c>
      <c r="W76" s="105">
        <f t="shared" si="151"/>
        <v>201.40292700000006</v>
      </c>
      <c r="X76" s="106">
        <f t="shared" si="152"/>
        <v>255.13298000000006</v>
      </c>
      <c r="Y76" s="102">
        <f t="shared" si="153"/>
        <v>17.008865333333336</v>
      </c>
      <c r="Z76" s="103">
        <f t="shared" si="154"/>
        <v>13.428051578947372</v>
      </c>
      <c r="AA76" s="104">
        <f t="shared" si="155"/>
        <v>15.007822352941179</v>
      </c>
      <c r="AB76" s="151">
        <f t="shared" si="156"/>
        <v>192.64627800000008</v>
      </c>
      <c r="AC76" s="151">
        <f t="shared" si="157"/>
        <v>221.54321970000007</v>
      </c>
      <c r="AD76" s="152">
        <f t="shared" si="158"/>
        <v>272.64627800000005</v>
      </c>
      <c r="AE76" s="148">
        <f t="shared" si="159"/>
        <v>18.176418533333337</v>
      </c>
      <c r="AF76" s="149">
        <f t="shared" si="160"/>
        <v>14.349804105263161</v>
      </c>
      <c r="AG76" s="150">
        <f t="shared" si="161"/>
        <v>16.038016352941181</v>
      </c>
      <c r="AH76" s="187">
        <f t="shared" si="162"/>
        <v>211.91090580000011</v>
      </c>
      <c r="AI76" s="188">
        <f t="shared" si="163"/>
        <v>243.69754167000011</v>
      </c>
      <c r="AJ76" s="188">
        <f t="shared" si="164"/>
        <v>291.91090580000014</v>
      </c>
      <c r="AK76" s="189">
        <f t="shared" si="165"/>
        <v>17.171229752941183</v>
      </c>
      <c r="AL76" s="190">
        <f t="shared" si="166"/>
        <v>13.900519323809529</v>
      </c>
      <c r="AM76" s="191">
        <f t="shared" si="167"/>
        <v>16.217272544444452</v>
      </c>
      <c r="AN76" s="220">
        <f t="shared" si="168"/>
        <v>233.10199638000014</v>
      </c>
      <c r="AO76" s="221">
        <f t="shared" si="169"/>
        <v>268.06729583700013</v>
      </c>
      <c r="AP76" s="221">
        <f t="shared" si="170"/>
        <v>313.10199638000017</v>
      </c>
      <c r="AQ76" s="222">
        <f t="shared" si="171"/>
        <v>18.417764492941188</v>
      </c>
      <c r="AR76" s="223">
        <f t="shared" si="172"/>
        <v>14.909618875238104</v>
      </c>
      <c r="AS76" s="224">
        <f t="shared" si="173"/>
        <v>17.394555354444453</v>
      </c>
      <c r="AT76" s="237">
        <f t="shared" si="174"/>
        <v>398.48748458810019</v>
      </c>
      <c r="AU76" s="253">
        <f t="shared" si="175"/>
        <v>256.4121960180002</v>
      </c>
      <c r="AV76" s="254">
        <f t="shared" si="176"/>
        <v>294.87402542070021</v>
      </c>
      <c r="AW76" s="254">
        <f t="shared" si="177"/>
        <v>336.4121960180002</v>
      </c>
      <c r="AX76" s="255">
        <f t="shared" si="178"/>
        <v>19.788952706941188</v>
      </c>
      <c r="AY76" s="256">
        <f t="shared" si="179"/>
        <v>16.019628381809532</v>
      </c>
      <c r="AZ76" s="257">
        <f t="shared" si="180"/>
        <v>18.689566445444456</v>
      </c>
      <c r="BA76" s="268">
        <f t="shared" si="181"/>
        <v>433.33623304691031</v>
      </c>
    </row>
    <row r="77" spans="1:53" x14ac:dyDescent="0.2">
      <c r="A77" s="33">
        <v>7565</v>
      </c>
      <c r="B77" s="33" t="s">
        <v>95</v>
      </c>
      <c r="C77" s="34" t="s">
        <v>20</v>
      </c>
      <c r="D77" s="35">
        <v>157.9</v>
      </c>
      <c r="E77" s="36">
        <f t="shared" si="135"/>
        <v>180.006</v>
      </c>
      <c r="F77" s="18">
        <f t="shared" si="136"/>
        <v>237.9</v>
      </c>
      <c r="G77" s="37">
        <f t="shared" si="137"/>
        <v>18.3</v>
      </c>
      <c r="H77" s="38">
        <f t="shared" si="138"/>
        <v>13.994117647058824</v>
      </c>
      <c r="I77" s="39">
        <f t="shared" si="139"/>
        <v>14.86875</v>
      </c>
      <c r="J77" s="40">
        <v>173.69000000000003</v>
      </c>
      <c r="K77" s="23">
        <f t="shared" si="140"/>
        <v>199.74350000000001</v>
      </c>
      <c r="L77" s="41">
        <f t="shared" si="141"/>
        <v>253.69000000000003</v>
      </c>
      <c r="M77" s="42">
        <f t="shared" si="142"/>
        <v>16.91266666666667</v>
      </c>
      <c r="N77" s="43">
        <f t="shared" si="143"/>
        <v>13.352105263157895</v>
      </c>
      <c r="O77" s="44">
        <f t="shared" si="144"/>
        <v>14.093888888888891</v>
      </c>
      <c r="P77" s="45">
        <v>191.05900000000005</v>
      </c>
      <c r="Q77" s="46">
        <f t="shared" si="145"/>
        <v>219.71785000000006</v>
      </c>
      <c r="R77" s="30">
        <f t="shared" si="146"/>
        <v>271.05900000000008</v>
      </c>
      <c r="S77" s="31">
        <f t="shared" si="147"/>
        <v>18.070600000000006</v>
      </c>
      <c r="T77" s="32">
        <f t="shared" si="148"/>
        <v>14.266263157894741</v>
      </c>
      <c r="U77" s="74">
        <f t="shared" si="149"/>
        <v>15.944647058823534</v>
      </c>
      <c r="V77" s="105">
        <f t="shared" si="150"/>
        <v>210.16490000000007</v>
      </c>
      <c r="W77" s="105">
        <f t="shared" si="151"/>
        <v>241.68963500000007</v>
      </c>
      <c r="X77" s="106">
        <f t="shared" si="152"/>
        <v>290.1649000000001</v>
      </c>
      <c r="Y77" s="102">
        <f t="shared" si="153"/>
        <v>19.344326666666674</v>
      </c>
      <c r="Z77" s="103">
        <f t="shared" si="154"/>
        <v>15.271836842105268</v>
      </c>
      <c r="AA77" s="104">
        <f t="shared" si="155"/>
        <v>17.06852352941177</v>
      </c>
      <c r="AB77" s="151">
        <f t="shared" si="156"/>
        <v>231.18139000000011</v>
      </c>
      <c r="AC77" s="151">
        <f t="shared" si="157"/>
        <v>265.85859850000008</v>
      </c>
      <c r="AD77" s="152">
        <f t="shared" si="158"/>
        <v>311.18139000000008</v>
      </c>
      <c r="AE77" s="148">
        <f t="shared" si="159"/>
        <v>20.745426000000005</v>
      </c>
      <c r="AF77" s="149">
        <f t="shared" si="160"/>
        <v>16.377967894736845</v>
      </c>
      <c r="AG77" s="150">
        <f t="shared" si="161"/>
        <v>18.304787647058827</v>
      </c>
      <c r="AH77" s="187">
        <f t="shared" si="162"/>
        <v>254.29952900000015</v>
      </c>
      <c r="AI77" s="188">
        <f t="shared" si="163"/>
        <v>292.44445835000016</v>
      </c>
      <c r="AJ77" s="188">
        <f t="shared" si="164"/>
        <v>334.29952900000012</v>
      </c>
      <c r="AK77" s="189">
        <f t="shared" si="165"/>
        <v>19.664678176470595</v>
      </c>
      <c r="AL77" s="190">
        <f t="shared" si="166"/>
        <v>15.919025190476196</v>
      </c>
      <c r="AM77" s="191">
        <f t="shared" si="167"/>
        <v>18.572196055555562</v>
      </c>
      <c r="AN77" s="220">
        <f t="shared" si="168"/>
        <v>279.72948190000017</v>
      </c>
      <c r="AO77" s="221">
        <f t="shared" si="169"/>
        <v>321.68890418500018</v>
      </c>
      <c r="AP77" s="221">
        <f t="shared" si="170"/>
        <v>359.72948190000017</v>
      </c>
      <c r="AQ77" s="222">
        <f t="shared" si="171"/>
        <v>21.16055775882354</v>
      </c>
      <c r="AR77" s="223">
        <f t="shared" si="172"/>
        <v>17.129975328571437</v>
      </c>
      <c r="AS77" s="224">
        <f t="shared" si="173"/>
        <v>19.984971216666676</v>
      </c>
      <c r="AT77" s="237">
        <f t="shared" si="174"/>
        <v>468.19557544050025</v>
      </c>
      <c r="AU77" s="253">
        <f t="shared" si="175"/>
        <v>307.70243009000023</v>
      </c>
      <c r="AV77" s="254">
        <f t="shared" si="176"/>
        <v>353.85779460350022</v>
      </c>
      <c r="AW77" s="254">
        <f t="shared" si="177"/>
        <v>387.70243009000023</v>
      </c>
      <c r="AX77" s="255">
        <f t="shared" si="178"/>
        <v>22.806025299411779</v>
      </c>
      <c r="AY77" s="256">
        <f t="shared" si="179"/>
        <v>18.462020480476202</v>
      </c>
      <c r="AZ77" s="257">
        <f t="shared" si="180"/>
        <v>21.539023893888903</v>
      </c>
      <c r="BA77" s="268">
        <f t="shared" si="181"/>
        <v>510.01513298455029</v>
      </c>
    </row>
    <row r="78" spans="1:53" x14ac:dyDescent="0.2">
      <c r="A78" s="33">
        <v>7566</v>
      </c>
      <c r="B78" s="33" t="s">
        <v>96</v>
      </c>
      <c r="C78" s="34" t="s">
        <v>20</v>
      </c>
      <c r="D78" s="35">
        <v>121.93</v>
      </c>
      <c r="E78" s="36">
        <f t="shared" si="135"/>
        <v>139.00020000000001</v>
      </c>
      <c r="F78" s="18">
        <f t="shared" si="136"/>
        <v>201.93</v>
      </c>
      <c r="G78" s="37">
        <f t="shared" si="137"/>
        <v>15.533076923076923</v>
      </c>
      <c r="H78" s="38">
        <f t="shared" si="138"/>
        <v>11.878235294117648</v>
      </c>
      <c r="I78" s="39">
        <f t="shared" si="139"/>
        <v>12.620625</v>
      </c>
      <c r="J78" s="40">
        <v>134.12300000000002</v>
      </c>
      <c r="K78" s="23">
        <f t="shared" si="140"/>
        <v>154.24145000000001</v>
      </c>
      <c r="L78" s="41">
        <f t="shared" si="141"/>
        <v>214.12300000000002</v>
      </c>
      <c r="M78" s="42">
        <f t="shared" si="142"/>
        <v>14.274866666666668</v>
      </c>
      <c r="N78" s="43">
        <f t="shared" si="143"/>
        <v>11.269631578947369</v>
      </c>
      <c r="O78" s="44">
        <f t="shared" si="144"/>
        <v>11.895722222222224</v>
      </c>
      <c r="P78" s="45">
        <v>147.53530000000003</v>
      </c>
      <c r="Q78" s="46">
        <f t="shared" si="145"/>
        <v>169.66559500000002</v>
      </c>
      <c r="R78" s="30">
        <f t="shared" si="146"/>
        <v>227.53530000000003</v>
      </c>
      <c r="S78" s="31">
        <f t="shared" si="147"/>
        <v>15.169020000000002</v>
      </c>
      <c r="T78" s="32">
        <f t="shared" si="148"/>
        <v>11.975542105263159</v>
      </c>
      <c r="U78" s="74">
        <f t="shared" si="149"/>
        <v>13.384429411764708</v>
      </c>
      <c r="V78" s="105">
        <f t="shared" si="150"/>
        <v>162.28883000000005</v>
      </c>
      <c r="W78" s="105">
        <f t="shared" si="151"/>
        <v>186.63215450000004</v>
      </c>
      <c r="X78" s="106">
        <f t="shared" si="152"/>
        <v>242.28883000000005</v>
      </c>
      <c r="Y78" s="102">
        <f t="shared" si="153"/>
        <v>16.15258866666667</v>
      </c>
      <c r="Z78" s="103">
        <f t="shared" si="154"/>
        <v>12.752043684210529</v>
      </c>
      <c r="AA78" s="104">
        <f t="shared" si="155"/>
        <v>14.252284117647061</v>
      </c>
      <c r="AB78" s="151">
        <f t="shared" si="156"/>
        <v>178.51771300000007</v>
      </c>
      <c r="AC78" s="151">
        <f t="shared" si="157"/>
        <v>205.29536995000007</v>
      </c>
      <c r="AD78" s="152">
        <f t="shared" si="158"/>
        <v>258.51771300000007</v>
      </c>
      <c r="AE78" s="148">
        <f t="shared" si="159"/>
        <v>17.234514200000003</v>
      </c>
      <c r="AF78" s="149">
        <f t="shared" si="160"/>
        <v>13.606195421052636</v>
      </c>
      <c r="AG78" s="150">
        <f t="shared" si="161"/>
        <v>15.206924294117652</v>
      </c>
      <c r="AH78" s="187">
        <f t="shared" si="162"/>
        <v>196.3694843000001</v>
      </c>
      <c r="AI78" s="188">
        <f t="shared" si="163"/>
        <v>225.82490694500009</v>
      </c>
      <c r="AJ78" s="188">
        <f t="shared" si="164"/>
        <v>276.36948430000007</v>
      </c>
      <c r="AK78" s="189">
        <f t="shared" si="165"/>
        <v>16.257028488235299</v>
      </c>
      <c r="AL78" s="190">
        <f t="shared" si="166"/>
        <v>13.160451633333336</v>
      </c>
      <c r="AM78" s="191">
        <f t="shared" si="167"/>
        <v>15.353860238888892</v>
      </c>
      <c r="AN78" s="220">
        <f t="shared" si="168"/>
        <v>216.00643273000011</v>
      </c>
      <c r="AO78" s="221">
        <f t="shared" si="169"/>
        <v>248.40739763950012</v>
      </c>
      <c r="AP78" s="221">
        <f t="shared" si="170"/>
        <v>296.00643273000014</v>
      </c>
      <c r="AQ78" s="222">
        <f t="shared" si="171"/>
        <v>17.412143101764713</v>
      </c>
      <c r="AR78" s="223">
        <f t="shared" si="172"/>
        <v>14.095544415714292</v>
      </c>
      <c r="AS78" s="224">
        <f t="shared" si="173"/>
        <v>16.444801818333342</v>
      </c>
      <c r="AT78" s="237">
        <f t="shared" si="174"/>
        <v>372.92961693135015</v>
      </c>
      <c r="AU78" s="253">
        <f t="shared" si="175"/>
        <v>237.60707600300015</v>
      </c>
      <c r="AV78" s="254">
        <f t="shared" si="176"/>
        <v>273.24813740345013</v>
      </c>
      <c r="AW78" s="254">
        <f t="shared" si="177"/>
        <v>317.60707600300015</v>
      </c>
      <c r="AX78" s="255">
        <f t="shared" si="178"/>
        <v>18.682769176647067</v>
      </c>
      <c r="AY78" s="256">
        <f t="shared" si="179"/>
        <v>15.12414647633334</v>
      </c>
      <c r="AZ78" s="257">
        <f t="shared" si="180"/>
        <v>17.64483755572223</v>
      </c>
      <c r="BA78" s="268">
        <f t="shared" si="181"/>
        <v>405.22257862448521</v>
      </c>
    </row>
    <row r="79" spans="1:53" x14ac:dyDescent="0.2">
      <c r="A79" s="33">
        <v>7606</v>
      </c>
      <c r="B79" s="33" t="s">
        <v>97</v>
      </c>
      <c r="C79" s="34" t="s">
        <v>20</v>
      </c>
      <c r="D79" s="35">
        <v>192.98</v>
      </c>
      <c r="E79" s="36">
        <f t="shared" si="135"/>
        <v>219.99719999999996</v>
      </c>
      <c r="F79" s="18">
        <f t="shared" si="136"/>
        <v>272.98</v>
      </c>
      <c r="G79" s="37">
        <f t="shared" si="137"/>
        <v>20.998461538461541</v>
      </c>
      <c r="H79" s="38">
        <f t="shared" si="138"/>
        <v>16.05764705882353</v>
      </c>
      <c r="I79" s="39">
        <f t="shared" si="139"/>
        <v>17.061250000000001</v>
      </c>
      <c r="J79" s="40">
        <v>212.27800000000002</v>
      </c>
      <c r="K79" s="23">
        <f t="shared" si="140"/>
        <v>244.11969999999999</v>
      </c>
      <c r="L79" s="41">
        <f t="shared" si="141"/>
        <v>292.27800000000002</v>
      </c>
      <c r="M79" s="42">
        <f t="shared" si="142"/>
        <v>19.485200000000003</v>
      </c>
      <c r="N79" s="43">
        <f t="shared" si="143"/>
        <v>15.383052631578948</v>
      </c>
      <c r="O79" s="44">
        <f t="shared" si="144"/>
        <v>16.237666666666669</v>
      </c>
      <c r="P79" s="45">
        <v>233.50580000000005</v>
      </c>
      <c r="Q79" s="46">
        <f t="shared" si="145"/>
        <v>268.53167000000002</v>
      </c>
      <c r="R79" s="30">
        <f t="shared" si="146"/>
        <v>313.50580000000002</v>
      </c>
      <c r="S79" s="31">
        <f t="shared" si="147"/>
        <v>20.90038666666667</v>
      </c>
      <c r="T79" s="32">
        <f t="shared" si="148"/>
        <v>16.500305263157895</v>
      </c>
      <c r="U79" s="74">
        <f t="shared" si="149"/>
        <v>18.441517647058824</v>
      </c>
      <c r="V79" s="105">
        <f t="shared" si="150"/>
        <v>256.85638000000006</v>
      </c>
      <c r="W79" s="105">
        <f t="shared" si="151"/>
        <v>295.38483700000006</v>
      </c>
      <c r="X79" s="106">
        <f t="shared" si="152"/>
        <v>336.85638000000006</v>
      </c>
      <c r="Y79" s="102">
        <f t="shared" si="153"/>
        <v>22.457092000000003</v>
      </c>
      <c r="Z79" s="103">
        <f t="shared" si="154"/>
        <v>17.729283157894741</v>
      </c>
      <c r="AA79" s="104">
        <f t="shared" si="155"/>
        <v>19.815081176470592</v>
      </c>
      <c r="AB79" s="151">
        <f t="shared" si="156"/>
        <v>282.5420180000001</v>
      </c>
      <c r="AC79" s="151">
        <f t="shared" si="157"/>
        <v>324.92332070000009</v>
      </c>
      <c r="AD79" s="152">
        <f t="shared" si="158"/>
        <v>362.5420180000001</v>
      </c>
      <c r="AE79" s="148">
        <f t="shared" si="159"/>
        <v>24.169467866666672</v>
      </c>
      <c r="AF79" s="149">
        <f t="shared" si="160"/>
        <v>19.081158842105268</v>
      </c>
      <c r="AG79" s="150">
        <f t="shared" si="161"/>
        <v>21.326001058823536</v>
      </c>
      <c r="AH79" s="187">
        <f t="shared" si="162"/>
        <v>310.79621980000013</v>
      </c>
      <c r="AI79" s="188">
        <f t="shared" si="163"/>
        <v>357.41565277000012</v>
      </c>
      <c r="AJ79" s="188">
        <f t="shared" si="164"/>
        <v>390.79621980000013</v>
      </c>
      <c r="AK79" s="189">
        <f t="shared" si="165"/>
        <v>22.988012929411774</v>
      </c>
      <c r="AL79" s="190">
        <f t="shared" si="166"/>
        <v>18.609343800000005</v>
      </c>
      <c r="AM79" s="191">
        <f t="shared" si="167"/>
        <v>21.710901100000008</v>
      </c>
      <c r="AN79" s="220">
        <f t="shared" si="168"/>
        <v>341.87584178000014</v>
      </c>
      <c r="AO79" s="221">
        <f t="shared" si="169"/>
        <v>393.15721804700013</v>
      </c>
      <c r="AP79" s="221">
        <f t="shared" si="170"/>
        <v>421.87584178000014</v>
      </c>
      <c r="AQ79" s="222">
        <f t="shared" si="171"/>
        <v>24.816225987058832</v>
      </c>
      <c r="AR79" s="223">
        <f t="shared" si="172"/>
        <v>20.089325799047625</v>
      </c>
      <c r="AS79" s="224">
        <f t="shared" si="173"/>
        <v>23.437546765555563</v>
      </c>
      <c r="AT79" s="237">
        <f t="shared" si="174"/>
        <v>561.10438346110027</v>
      </c>
      <c r="AU79" s="253">
        <f t="shared" si="175"/>
        <v>376.06342595800021</v>
      </c>
      <c r="AV79" s="254">
        <f t="shared" si="176"/>
        <v>432.47293985170023</v>
      </c>
      <c r="AW79" s="254">
        <f t="shared" si="177"/>
        <v>456.06342595800021</v>
      </c>
      <c r="AX79" s="255">
        <f t="shared" si="178"/>
        <v>26.827260350470599</v>
      </c>
      <c r="AY79" s="256">
        <f t="shared" si="179"/>
        <v>21.717305998000011</v>
      </c>
      <c r="AZ79" s="257">
        <f t="shared" si="180"/>
        <v>25.336856997666679</v>
      </c>
      <c r="BA79" s="268">
        <f t="shared" si="181"/>
        <v>612.21482180721034</v>
      </c>
    </row>
    <row r="80" spans="1:53" x14ac:dyDescent="0.2">
      <c r="A80" s="33">
        <v>7676</v>
      </c>
      <c r="B80" s="33" t="s">
        <v>98</v>
      </c>
      <c r="C80" s="34" t="s">
        <v>20</v>
      </c>
      <c r="D80" s="35">
        <v>157.9</v>
      </c>
      <c r="E80" s="36">
        <f t="shared" si="135"/>
        <v>180.006</v>
      </c>
      <c r="F80" s="18">
        <f t="shared" si="136"/>
        <v>237.9</v>
      </c>
      <c r="G80" s="37">
        <f t="shared" si="137"/>
        <v>18.3</v>
      </c>
      <c r="H80" s="38">
        <f t="shared" si="138"/>
        <v>13.994117647058824</v>
      </c>
      <c r="I80" s="39">
        <f t="shared" si="139"/>
        <v>14.86875</v>
      </c>
      <c r="J80" s="40">
        <v>173.69000000000003</v>
      </c>
      <c r="K80" s="23">
        <f t="shared" si="140"/>
        <v>199.74350000000001</v>
      </c>
      <c r="L80" s="41">
        <f t="shared" si="141"/>
        <v>253.69000000000003</v>
      </c>
      <c r="M80" s="42">
        <f t="shared" si="142"/>
        <v>16.91266666666667</v>
      </c>
      <c r="N80" s="43">
        <f t="shared" si="143"/>
        <v>13.352105263157895</v>
      </c>
      <c r="O80" s="44">
        <f t="shared" si="144"/>
        <v>14.093888888888891</v>
      </c>
      <c r="P80" s="45">
        <v>191.05900000000005</v>
      </c>
      <c r="Q80" s="46">
        <f t="shared" si="145"/>
        <v>219.71785000000006</v>
      </c>
      <c r="R80" s="30">
        <f t="shared" si="146"/>
        <v>271.05900000000008</v>
      </c>
      <c r="S80" s="31">
        <f t="shared" si="147"/>
        <v>18.070600000000006</v>
      </c>
      <c r="T80" s="32">
        <f t="shared" si="148"/>
        <v>14.266263157894741</v>
      </c>
      <c r="U80" s="74">
        <f t="shared" si="149"/>
        <v>15.944647058823534</v>
      </c>
      <c r="V80" s="105">
        <f t="shared" si="150"/>
        <v>210.16490000000007</v>
      </c>
      <c r="W80" s="105">
        <f t="shared" si="151"/>
        <v>241.68963500000007</v>
      </c>
      <c r="X80" s="106">
        <f t="shared" si="152"/>
        <v>290.1649000000001</v>
      </c>
      <c r="Y80" s="102">
        <f t="shared" si="153"/>
        <v>19.344326666666674</v>
      </c>
      <c r="Z80" s="103">
        <f t="shared" si="154"/>
        <v>15.271836842105268</v>
      </c>
      <c r="AA80" s="104">
        <f t="shared" si="155"/>
        <v>17.06852352941177</v>
      </c>
      <c r="AB80" s="151">
        <f t="shared" si="156"/>
        <v>231.18139000000011</v>
      </c>
      <c r="AC80" s="151">
        <f t="shared" si="157"/>
        <v>265.85859850000008</v>
      </c>
      <c r="AD80" s="152">
        <f t="shared" si="158"/>
        <v>311.18139000000008</v>
      </c>
      <c r="AE80" s="148">
        <f t="shared" si="159"/>
        <v>20.745426000000005</v>
      </c>
      <c r="AF80" s="149">
        <f t="shared" si="160"/>
        <v>16.377967894736845</v>
      </c>
      <c r="AG80" s="150">
        <f t="shared" si="161"/>
        <v>18.304787647058827</v>
      </c>
      <c r="AH80" s="187">
        <f t="shared" si="162"/>
        <v>254.29952900000015</v>
      </c>
      <c r="AI80" s="188">
        <f t="shared" si="163"/>
        <v>292.44445835000016</v>
      </c>
      <c r="AJ80" s="188">
        <f t="shared" si="164"/>
        <v>334.29952900000012</v>
      </c>
      <c r="AK80" s="189">
        <f t="shared" si="165"/>
        <v>19.664678176470595</v>
      </c>
      <c r="AL80" s="190">
        <f t="shared" si="166"/>
        <v>15.919025190476196</v>
      </c>
      <c r="AM80" s="191">
        <f t="shared" si="167"/>
        <v>18.572196055555562</v>
      </c>
      <c r="AN80" s="220">
        <f t="shared" si="168"/>
        <v>279.72948190000017</v>
      </c>
      <c r="AO80" s="221">
        <f t="shared" si="169"/>
        <v>321.68890418500018</v>
      </c>
      <c r="AP80" s="221">
        <f t="shared" si="170"/>
        <v>359.72948190000017</v>
      </c>
      <c r="AQ80" s="222">
        <f t="shared" si="171"/>
        <v>21.16055775882354</v>
      </c>
      <c r="AR80" s="223">
        <f t="shared" si="172"/>
        <v>17.129975328571437</v>
      </c>
      <c r="AS80" s="224">
        <f t="shared" si="173"/>
        <v>19.984971216666676</v>
      </c>
      <c r="AT80" s="237">
        <f t="shared" si="174"/>
        <v>468.19557544050025</v>
      </c>
      <c r="AU80" s="253">
        <f t="shared" si="175"/>
        <v>307.70243009000023</v>
      </c>
      <c r="AV80" s="254">
        <f t="shared" si="176"/>
        <v>353.85779460350022</v>
      </c>
      <c r="AW80" s="254">
        <f t="shared" si="177"/>
        <v>387.70243009000023</v>
      </c>
      <c r="AX80" s="255">
        <f t="shared" si="178"/>
        <v>22.806025299411779</v>
      </c>
      <c r="AY80" s="256">
        <f t="shared" si="179"/>
        <v>18.462020480476202</v>
      </c>
      <c r="AZ80" s="257">
        <f t="shared" si="180"/>
        <v>21.539023893888903</v>
      </c>
      <c r="BA80" s="268">
        <f t="shared" si="181"/>
        <v>510.01513298455029</v>
      </c>
    </row>
    <row r="81" spans="1:53" x14ac:dyDescent="0.2">
      <c r="A81" s="33">
        <v>7683</v>
      </c>
      <c r="B81" s="33" t="s">
        <v>99</v>
      </c>
      <c r="C81" s="34" t="s">
        <v>20</v>
      </c>
      <c r="D81" s="35">
        <v>412.28</v>
      </c>
      <c r="E81" s="36">
        <f t="shared" si="135"/>
        <v>469.99919999999992</v>
      </c>
      <c r="F81" s="18">
        <f t="shared" si="136"/>
        <v>492.28</v>
      </c>
      <c r="G81" s="37">
        <f t="shared" si="137"/>
        <v>37.867692307692309</v>
      </c>
      <c r="H81" s="38">
        <f t="shared" si="138"/>
        <v>28.957647058823529</v>
      </c>
      <c r="I81" s="39">
        <f t="shared" si="139"/>
        <v>30.767499999999998</v>
      </c>
      <c r="J81" s="40">
        <v>453.50799999999998</v>
      </c>
      <c r="K81" s="23">
        <f t="shared" si="140"/>
        <v>521.53419999999994</v>
      </c>
      <c r="L81" s="41">
        <f t="shared" si="141"/>
        <v>533.50800000000004</v>
      </c>
      <c r="M81" s="42">
        <f t="shared" si="142"/>
        <v>35.5672</v>
      </c>
      <c r="N81" s="43">
        <f t="shared" si="143"/>
        <v>28.079368421052635</v>
      </c>
      <c r="O81" s="44">
        <f t="shared" si="144"/>
        <v>29.639333333333337</v>
      </c>
      <c r="P81" s="45">
        <v>498.85880000000003</v>
      </c>
      <c r="Q81" s="46">
        <f t="shared" si="145"/>
        <v>573.68762000000004</v>
      </c>
      <c r="R81" s="30">
        <f t="shared" si="146"/>
        <v>578.85879999999997</v>
      </c>
      <c r="S81" s="31">
        <f t="shared" si="147"/>
        <v>38.590586666666667</v>
      </c>
      <c r="T81" s="32">
        <f t="shared" si="148"/>
        <v>30.466252631578946</v>
      </c>
      <c r="U81" s="74">
        <f t="shared" si="149"/>
        <v>34.050517647058825</v>
      </c>
      <c r="V81" s="105">
        <f t="shared" si="150"/>
        <v>548.74468000000013</v>
      </c>
      <c r="W81" s="105">
        <f t="shared" si="151"/>
        <v>631.0563820000001</v>
      </c>
      <c r="X81" s="106">
        <f t="shared" si="152"/>
        <v>628.74468000000013</v>
      </c>
      <c r="Y81" s="102">
        <f t="shared" si="153"/>
        <v>41.916312000000012</v>
      </c>
      <c r="Z81" s="103">
        <f t="shared" si="154"/>
        <v>33.091825263157901</v>
      </c>
      <c r="AA81" s="104">
        <f t="shared" si="155"/>
        <v>36.984981176470598</v>
      </c>
      <c r="AB81" s="151">
        <f t="shared" si="156"/>
        <v>603.61914800000022</v>
      </c>
      <c r="AC81" s="151">
        <f t="shared" si="157"/>
        <v>694.16202020000026</v>
      </c>
      <c r="AD81" s="152">
        <f t="shared" si="158"/>
        <v>683.61914800000022</v>
      </c>
      <c r="AE81" s="148">
        <f t="shared" si="159"/>
        <v>45.574609866666684</v>
      </c>
      <c r="AF81" s="149">
        <f t="shared" si="160"/>
        <v>35.97995515789475</v>
      </c>
      <c r="AG81" s="150">
        <f t="shared" si="161"/>
        <v>40.212891058823544</v>
      </c>
      <c r="AH81" s="187">
        <f t="shared" si="162"/>
        <v>663.98106280000025</v>
      </c>
      <c r="AI81" s="188">
        <f t="shared" si="163"/>
        <v>763.57822222000027</v>
      </c>
      <c r="AJ81" s="188">
        <f t="shared" si="164"/>
        <v>743.98106280000025</v>
      </c>
      <c r="AK81" s="189">
        <f t="shared" si="165"/>
        <v>43.763591929411781</v>
      </c>
      <c r="AL81" s="190">
        <f t="shared" si="166"/>
        <v>35.427669657142872</v>
      </c>
      <c r="AM81" s="191">
        <f t="shared" si="167"/>
        <v>41.332281266666683</v>
      </c>
      <c r="AN81" s="220">
        <f t="shared" si="168"/>
        <v>730.37916908000034</v>
      </c>
      <c r="AO81" s="221">
        <f t="shared" si="169"/>
        <v>839.93604444200037</v>
      </c>
      <c r="AP81" s="221">
        <f t="shared" si="170"/>
        <v>810.37916908000034</v>
      </c>
      <c r="AQ81" s="222">
        <f t="shared" si="171"/>
        <v>47.669362887058846</v>
      </c>
      <c r="AR81" s="223">
        <f t="shared" si="172"/>
        <v>38.589484241904778</v>
      </c>
      <c r="AS81" s="224">
        <f t="shared" si="173"/>
        <v>45.021064948888906</v>
      </c>
      <c r="AT81" s="237">
        <f t="shared" si="174"/>
        <v>1141.9168577746004</v>
      </c>
      <c r="AU81" s="253">
        <f t="shared" si="175"/>
        <v>803.41708598800039</v>
      </c>
      <c r="AV81" s="254">
        <f t="shared" si="176"/>
        <v>923.92964888620043</v>
      </c>
      <c r="AW81" s="254">
        <f t="shared" si="177"/>
        <v>883.41708598800039</v>
      </c>
      <c r="AX81" s="255">
        <f t="shared" si="178"/>
        <v>51.965710940470615</v>
      </c>
      <c r="AY81" s="256">
        <f t="shared" si="179"/>
        <v>42.067480285142878</v>
      </c>
      <c r="AZ81" s="257">
        <f t="shared" si="180"/>
        <v>49.078726999333355</v>
      </c>
      <c r="BA81" s="268">
        <f t="shared" si="181"/>
        <v>1251.1085435520606</v>
      </c>
    </row>
    <row r="82" spans="1:53" x14ac:dyDescent="0.2">
      <c r="A82" s="33">
        <v>7689</v>
      </c>
      <c r="B82" s="33" t="s">
        <v>100</v>
      </c>
      <c r="C82" s="34" t="s">
        <v>20</v>
      </c>
      <c r="D82" s="35">
        <v>157.9</v>
      </c>
      <c r="E82" s="36">
        <f t="shared" si="135"/>
        <v>180.006</v>
      </c>
      <c r="F82" s="18">
        <f t="shared" si="136"/>
        <v>237.9</v>
      </c>
      <c r="G82" s="37">
        <f t="shared" si="137"/>
        <v>18.3</v>
      </c>
      <c r="H82" s="38">
        <f t="shared" si="138"/>
        <v>13.994117647058824</v>
      </c>
      <c r="I82" s="39">
        <f t="shared" si="139"/>
        <v>14.86875</v>
      </c>
      <c r="J82" s="40">
        <v>173.69000000000003</v>
      </c>
      <c r="K82" s="23">
        <f t="shared" si="140"/>
        <v>199.74350000000001</v>
      </c>
      <c r="L82" s="41">
        <f t="shared" si="141"/>
        <v>253.69000000000003</v>
      </c>
      <c r="M82" s="42">
        <f t="shared" si="142"/>
        <v>16.91266666666667</v>
      </c>
      <c r="N82" s="43">
        <f t="shared" si="143"/>
        <v>13.352105263157895</v>
      </c>
      <c r="O82" s="44">
        <f t="shared" si="144"/>
        <v>14.093888888888891</v>
      </c>
      <c r="P82" s="45">
        <v>191.05900000000005</v>
      </c>
      <c r="Q82" s="46">
        <f t="shared" si="145"/>
        <v>219.71785000000006</v>
      </c>
      <c r="R82" s="30">
        <f t="shared" si="146"/>
        <v>271.05900000000008</v>
      </c>
      <c r="S82" s="31">
        <f t="shared" si="147"/>
        <v>18.070600000000006</v>
      </c>
      <c r="T82" s="32">
        <f t="shared" si="148"/>
        <v>14.266263157894741</v>
      </c>
      <c r="U82" s="74">
        <f t="shared" si="149"/>
        <v>15.944647058823534</v>
      </c>
      <c r="V82" s="105">
        <f t="shared" si="150"/>
        <v>210.16490000000007</v>
      </c>
      <c r="W82" s="105">
        <f t="shared" si="151"/>
        <v>241.68963500000007</v>
      </c>
      <c r="X82" s="106">
        <f t="shared" si="152"/>
        <v>290.1649000000001</v>
      </c>
      <c r="Y82" s="102">
        <f t="shared" si="153"/>
        <v>19.344326666666674</v>
      </c>
      <c r="Z82" s="103">
        <f t="shared" si="154"/>
        <v>15.271836842105268</v>
      </c>
      <c r="AA82" s="104">
        <f t="shared" si="155"/>
        <v>17.06852352941177</v>
      </c>
      <c r="AB82" s="151">
        <f t="shared" si="156"/>
        <v>231.18139000000011</v>
      </c>
      <c r="AC82" s="151">
        <f t="shared" si="157"/>
        <v>265.85859850000008</v>
      </c>
      <c r="AD82" s="152">
        <f t="shared" si="158"/>
        <v>311.18139000000008</v>
      </c>
      <c r="AE82" s="148">
        <f t="shared" si="159"/>
        <v>20.745426000000005</v>
      </c>
      <c r="AF82" s="149">
        <f t="shared" si="160"/>
        <v>16.377967894736845</v>
      </c>
      <c r="AG82" s="150">
        <f t="shared" si="161"/>
        <v>18.304787647058827</v>
      </c>
      <c r="AH82" s="187">
        <f t="shared" si="162"/>
        <v>254.29952900000015</v>
      </c>
      <c r="AI82" s="188">
        <f t="shared" si="163"/>
        <v>292.44445835000016</v>
      </c>
      <c r="AJ82" s="188">
        <f t="shared" si="164"/>
        <v>334.29952900000012</v>
      </c>
      <c r="AK82" s="189">
        <f t="shared" si="165"/>
        <v>19.664678176470595</v>
      </c>
      <c r="AL82" s="190">
        <f t="shared" si="166"/>
        <v>15.919025190476196</v>
      </c>
      <c r="AM82" s="191">
        <f t="shared" si="167"/>
        <v>18.572196055555562</v>
      </c>
      <c r="AN82" s="220">
        <f t="shared" si="168"/>
        <v>279.72948190000017</v>
      </c>
      <c r="AO82" s="221">
        <f t="shared" si="169"/>
        <v>321.68890418500018</v>
      </c>
      <c r="AP82" s="221">
        <f t="shared" si="170"/>
        <v>359.72948190000017</v>
      </c>
      <c r="AQ82" s="222">
        <f t="shared" si="171"/>
        <v>21.16055775882354</v>
      </c>
      <c r="AR82" s="223">
        <f t="shared" si="172"/>
        <v>17.129975328571437</v>
      </c>
      <c r="AS82" s="224">
        <f t="shared" si="173"/>
        <v>19.984971216666676</v>
      </c>
      <c r="AT82" s="237">
        <f t="shared" si="174"/>
        <v>468.19557544050025</v>
      </c>
      <c r="AU82" s="253">
        <f t="shared" si="175"/>
        <v>307.70243009000023</v>
      </c>
      <c r="AV82" s="254">
        <f t="shared" si="176"/>
        <v>353.85779460350022</v>
      </c>
      <c r="AW82" s="254">
        <f t="shared" si="177"/>
        <v>387.70243009000023</v>
      </c>
      <c r="AX82" s="255">
        <f t="shared" si="178"/>
        <v>22.806025299411779</v>
      </c>
      <c r="AY82" s="256">
        <f t="shared" si="179"/>
        <v>18.462020480476202</v>
      </c>
      <c r="AZ82" s="257">
        <f t="shared" si="180"/>
        <v>21.539023893888903</v>
      </c>
      <c r="BA82" s="268">
        <f t="shared" si="181"/>
        <v>510.01513298455029</v>
      </c>
    </row>
    <row r="83" spans="1:53" x14ac:dyDescent="0.2">
      <c r="A83" s="33">
        <v>7690</v>
      </c>
      <c r="B83" s="33" t="s">
        <v>101</v>
      </c>
      <c r="C83" s="34" t="s">
        <v>20</v>
      </c>
      <c r="D83" s="35">
        <v>139.47</v>
      </c>
      <c r="E83" s="36">
        <f t="shared" si="135"/>
        <v>158.99579999999997</v>
      </c>
      <c r="F83" s="18">
        <f t="shared" si="136"/>
        <v>219.47</v>
      </c>
      <c r="G83" s="37">
        <f t="shared" si="137"/>
        <v>16.882307692307691</v>
      </c>
      <c r="H83" s="38">
        <f t="shared" si="138"/>
        <v>12.91</v>
      </c>
      <c r="I83" s="39">
        <f t="shared" si="139"/>
        <v>13.716875</v>
      </c>
      <c r="J83" s="40">
        <v>153.417</v>
      </c>
      <c r="K83" s="23">
        <f t="shared" si="140"/>
        <v>176.42954999999998</v>
      </c>
      <c r="L83" s="41">
        <f t="shared" si="141"/>
        <v>233.417</v>
      </c>
      <c r="M83" s="42">
        <f t="shared" si="142"/>
        <v>15.561133333333334</v>
      </c>
      <c r="N83" s="43">
        <f t="shared" si="143"/>
        <v>12.285105263157895</v>
      </c>
      <c r="O83" s="44">
        <f t="shared" si="144"/>
        <v>12.967611111111111</v>
      </c>
      <c r="P83" s="45">
        <v>168.7587</v>
      </c>
      <c r="Q83" s="46">
        <f t="shared" si="145"/>
        <v>194.07250499999998</v>
      </c>
      <c r="R83" s="30">
        <f t="shared" si="146"/>
        <v>248.7587</v>
      </c>
      <c r="S83" s="31">
        <f t="shared" si="147"/>
        <v>16.583913333333335</v>
      </c>
      <c r="T83" s="32">
        <f t="shared" si="148"/>
        <v>13.092563157894737</v>
      </c>
      <c r="U83" s="74">
        <f t="shared" si="149"/>
        <v>14.632864705882353</v>
      </c>
      <c r="V83" s="105">
        <f t="shared" si="150"/>
        <v>185.63457000000002</v>
      </c>
      <c r="W83" s="105">
        <f t="shared" si="151"/>
        <v>213.47975550000001</v>
      </c>
      <c r="X83" s="106">
        <f t="shared" si="152"/>
        <v>265.63457000000005</v>
      </c>
      <c r="Y83" s="102">
        <f t="shared" si="153"/>
        <v>17.708971333333338</v>
      </c>
      <c r="Z83" s="103">
        <f t="shared" si="154"/>
        <v>13.980766842105266</v>
      </c>
      <c r="AA83" s="104">
        <f t="shared" si="155"/>
        <v>15.625562941176474</v>
      </c>
      <c r="AB83" s="151">
        <f t="shared" si="156"/>
        <v>204.19802700000005</v>
      </c>
      <c r="AC83" s="151">
        <f t="shared" si="157"/>
        <v>234.82773105000004</v>
      </c>
      <c r="AD83" s="152">
        <f t="shared" si="158"/>
        <v>284.19802700000002</v>
      </c>
      <c r="AE83" s="148">
        <f t="shared" si="159"/>
        <v>18.946535133333334</v>
      </c>
      <c r="AF83" s="149">
        <f t="shared" si="160"/>
        <v>14.957790894736844</v>
      </c>
      <c r="AG83" s="150">
        <f t="shared" si="161"/>
        <v>16.717531000000001</v>
      </c>
      <c r="AH83" s="187">
        <f t="shared" si="162"/>
        <v>224.61782970000007</v>
      </c>
      <c r="AI83" s="188">
        <f t="shared" si="163"/>
        <v>258.31050415500005</v>
      </c>
      <c r="AJ83" s="188">
        <f t="shared" si="164"/>
        <v>304.61782970000007</v>
      </c>
      <c r="AK83" s="189">
        <f t="shared" si="165"/>
        <v>17.918695864705885</v>
      </c>
      <c r="AL83" s="190">
        <f t="shared" si="166"/>
        <v>14.505610938095241</v>
      </c>
      <c r="AM83" s="191">
        <f t="shared" si="167"/>
        <v>16.923212761111117</v>
      </c>
      <c r="AN83" s="220">
        <f t="shared" si="168"/>
        <v>247.0796126700001</v>
      </c>
      <c r="AO83" s="221">
        <f t="shared" si="169"/>
        <v>284.14155457050009</v>
      </c>
      <c r="AP83" s="221">
        <f t="shared" si="170"/>
        <v>327.07961267000007</v>
      </c>
      <c r="AQ83" s="222">
        <f t="shared" si="171"/>
        <v>19.239977215882359</v>
      </c>
      <c r="AR83" s="223">
        <f t="shared" si="172"/>
        <v>15.575219650952384</v>
      </c>
      <c r="AS83" s="224">
        <f t="shared" si="173"/>
        <v>18.171089592777783</v>
      </c>
      <c r="AT83" s="237">
        <f t="shared" si="174"/>
        <v>419.38402094165014</v>
      </c>
      <c r="AU83" s="253">
        <f t="shared" si="175"/>
        <v>271.78757393700016</v>
      </c>
      <c r="AV83" s="254">
        <f t="shared" si="176"/>
        <v>312.55571002755016</v>
      </c>
      <c r="AW83" s="254">
        <f t="shared" si="177"/>
        <v>351.78757393700016</v>
      </c>
      <c r="AX83" s="255">
        <f t="shared" si="178"/>
        <v>20.693386702176479</v>
      </c>
      <c r="AY83" s="256">
        <f t="shared" si="179"/>
        <v>16.751789235095245</v>
      </c>
      <c r="AZ83" s="257">
        <f t="shared" si="180"/>
        <v>19.543754107611122</v>
      </c>
      <c r="BA83" s="268">
        <f t="shared" si="181"/>
        <v>456.32242303581523</v>
      </c>
    </row>
    <row r="84" spans="1:53" x14ac:dyDescent="0.2">
      <c r="A84" s="33">
        <v>7699</v>
      </c>
      <c r="B84" s="33" t="s">
        <v>102</v>
      </c>
      <c r="C84" s="34" t="s">
        <v>20</v>
      </c>
      <c r="D84" s="35">
        <v>184.21</v>
      </c>
      <c r="E84" s="36">
        <f t="shared" si="135"/>
        <v>209.99939999999998</v>
      </c>
      <c r="F84" s="18">
        <f t="shared" si="136"/>
        <v>264.21000000000004</v>
      </c>
      <c r="G84" s="37">
        <f t="shared" si="137"/>
        <v>20.323846153846155</v>
      </c>
      <c r="H84" s="38">
        <f t="shared" si="138"/>
        <v>15.541764705882356</v>
      </c>
      <c r="I84" s="39">
        <f t="shared" si="139"/>
        <v>16.513125000000002</v>
      </c>
      <c r="J84" s="40">
        <v>202.63100000000003</v>
      </c>
      <c r="K84" s="23">
        <f t="shared" si="140"/>
        <v>233.02565000000001</v>
      </c>
      <c r="L84" s="41">
        <f t="shared" si="141"/>
        <v>282.63100000000003</v>
      </c>
      <c r="M84" s="42">
        <f t="shared" si="142"/>
        <v>18.842066666666668</v>
      </c>
      <c r="N84" s="43">
        <f t="shared" si="143"/>
        <v>14.875315789473685</v>
      </c>
      <c r="O84" s="44">
        <f t="shared" si="144"/>
        <v>15.701722222222223</v>
      </c>
      <c r="P84" s="45">
        <v>222.89410000000004</v>
      </c>
      <c r="Q84" s="46">
        <f t="shared" si="145"/>
        <v>256.328215</v>
      </c>
      <c r="R84" s="30">
        <f t="shared" si="146"/>
        <v>302.89410000000004</v>
      </c>
      <c r="S84" s="31">
        <f t="shared" si="147"/>
        <v>20.192940000000004</v>
      </c>
      <c r="T84" s="32">
        <f t="shared" si="148"/>
        <v>15.941794736842107</v>
      </c>
      <c r="U84" s="74">
        <f t="shared" si="149"/>
        <v>17.817300000000003</v>
      </c>
      <c r="V84" s="105">
        <f t="shared" si="150"/>
        <v>245.18351000000007</v>
      </c>
      <c r="W84" s="105">
        <f t="shared" si="151"/>
        <v>281.96103650000003</v>
      </c>
      <c r="X84" s="106">
        <f t="shared" si="152"/>
        <v>325.18351000000007</v>
      </c>
      <c r="Y84" s="102">
        <f t="shared" si="153"/>
        <v>21.678900666666671</v>
      </c>
      <c r="Z84" s="103">
        <f t="shared" si="154"/>
        <v>17.114921578947371</v>
      </c>
      <c r="AA84" s="104">
        <f t="shared" si="155"/>
        <v>19.128441764705887</v>
      </c>
      <c r="AB84" s="151">
        <f t="shared" si="156"/>
        <v>269.70186100000012</v>
      </c>
      <c r="AC84" s="151">
        <f t="shared" si="157"/>
        <v>310.15714015000009</v>
      </c>
      <c r="AD84" s="152">
        <f t="shared" si="158"/>
        <v>349.70186100000012</v>
      </c>
      <c r="AE84" s="148">
        <f t="shared" si="159"/>
        <v>23.313457400000008</v>
      </c>
      <c r="AF84" s="149">
        <f t="shared" si="160"/>
        <v>18.405361105263164</v>
      </c>
      <c r="AG84" s="150">
        <f t="shared" si="161"/>
        <v>20.57069770588236</v>
      </c>
      <c r="AH84" s="187">
        <f t="shared" si="162"/>
        <v>296.67204710000016</v>
      </c>
      <c r="AI84" s="188">
        <f t="shared" si="163"/>
        <v>341.17285416500016</v>
      </c>
      <c r="AJ84" s="188">
        <f t="shared" si="164"/>
        <v>376.67204710000016</v>
      </c>
      <c r="AK84" s="189">
        <f t="shared" si="165"/>
        <v>22.157179241176479</v>
      </c>
      <c r="AL84" s="190">
        <f t="shared" si="166"/>
        <v>17.936764147619055</v>
      </c>
      <c r="AM84" s="191">
        <f t="shared" si="167"/>
        <v>20.926224838888899</v>
      </c>
      <c r="AN84" s="220">
        <f t="shared" si="168"/>
        <v>326.33925181000018</v>
      </c>
      <c r="AO84" s="221">
        <f t="shared" si="169"/>
        <v>375.29013958150017</v>
      </c>
      <c r="AP84" s="221">
        <f t="shared" si="170"/>
        <v>406.33925181000018</v>
      </c>
      <c r="AQ84" s="222">
        <f t="shared" si="171"/>
        <v>23.902308930000011</v>
      </c>
      <c r="AR84" s="223">
        <f t="shared" si="172"/>
        <v>19.34948818142858</v>
      </c>
      <c r="AS84" s="224">
        <f t="shared" si="173"/>
        <v>22.574402878333345</v>
      </c>
      <c r="AT84" s="237">
        <f t="shared" si="174"/>
        <v>537.87718145595022</v>
      </c>
      <c r="AU84" s="253">
        <f t="shared" si="175"/>
        <v>358.97317699100023</v>
      </c>
      <c r="AV84" s="254">
        <f t="shared" si="176"/>
        <v>412.81915353965024</v>
      </c>
      <c r="AW84" s="254">
        <f t="shared" si="177"/>
        <v>438.97317699100023</v>
      </c>
      <c r="AX84" s="255">
        <f t="shared" si="178"/>
        <v>25.821951587705897</v>
      </c>
      <c r="AY84" s="256">
        <f t="shared" si="179"/>
        <v>20.903484618619057</v>
      </c>
      <c r="AZ84" s="257">
        <f t="shared" si="180"/>
        <v>24.387398721722235</v>
      </c>
      <c r="BA84" s="268">
        <f t="shared" si="181"/>
        <v>586.66489960154536</v>
      </c>
    </row>
    <row r="85" spans="1:53" x14ac:dyDescent="0.2">
      <c r="A85" s="33">
        <v>7707</v>
      </c>
      <c r="B85" s="33" t="s">
        <v>103</v>
      </c>
      <c r="C85" s="34" t="s">
        <v>20</v>
      </c>
      <c r="D85" s="35">
        <v>201.75</v>
      </c>
      <c r="E85" s="36">
        <f t="shared" si="135"/>
        <v>229.99499999999998</v>
      </c>
      <c r="F85" s="18">
        <f t="shared" si="136"/>
        <v>281.75</v>
      </c>
      <c r="G85" s="37">
        <f t="shared" si="137"/>
        <v>21.673076923076923</v>
      </c>
      <c r="H85" s="38">
        <f t="shared" si="138"/>
        <v>16.573529411764707</v>
      </c>
      <c r="I85" s="39">
        <f t="shared" si="139"/>
        <v>17.609375</v>
      </c>
      <c r="J85" s="40">
        <v>221.92500000000001</v>
      </c>
      <c r="K85" s="23">
        <f t="shared" si="140"/>
        <v>255.21375</v>
      </c>
      <c r="L85" s="41">
        <f t="shared" si="141"/>
        <v>301.92500000000001</v>
      </c>
      <c r="M85" s="42">
        <f t="shared" si="142"/>
        <v>20.128333333333334</v>
      </c>
      <c r="N85" s="43">
        <f t="shared" si="143"/>
        <v>15.890789473684212</v>
      </c>
      <c r="O85" s="44">
        <f t="shared" si="144"/>
        <v>16.773611111111112</v>
      </c>
      <c r="P85" s="45">
        <v>244.11750000000004</v>
      </c>
      <c r="Q85" s="46">
        <f t="shared" si="145"/>
        <v>280.73512500000004</v>
      </c>
      <c r="R85" s="30">
        <f t="shared" si="146"/>
        <v>324.11750000000006</v>
      </c>
      <c r="S85" s="31">
        <f t="shared" si="147"/>
        <v>21.607833333333339</v>
      </c>
      <c r="T85" s="32">
        <f t="shared" si="148"/>
        <v>17.058815789473687</v>
      </c>
      <c r="U85" s="74">
        <f t="shared" si="149"/>
        <v>19.065735294117651</v>
      </c>
      <c r="V85" s="105">
        <f t="shared" si="150"/>
        <v>268.52925000000005</v>
      </c>
      <c r="W85" s="105">
        <f t="shared" si="151"/>
        <v>308.80863750000003</v>
      </c>
      <c r="X85" s="106">
        <f t="shared" si="152"/>
        <v>348.52925000000005</v>
      </c>
      <c r="Y85" s="102">
        <f t="shared" si="153"/>
        <v>23.235283333333335</v>
      </c>
      <c r="Z85" s="103">
        <f t="shared" si="154"/>
        <v>18.343644736842109</v>
      </c>
      <c r="AA85" s="104">
        <f t="shared" si="155"/>
        <v>20.501720588235298</v>
      </c>
      <c r="AB85" s="151">
        <f t="shared" si="156"/>
        <v>295.38217500000007</v>
      </c>
      <c r="AC85" s="151">
        <f t="shared" si="157"/>
        <v>339.68950125000003</v>
      </c>
      <c r="AD85" s="152">
        <f t="shared" si="158"/>
        <v>375.38217500000007</v>
      </c>
      <c r="AE85" s="148">
        <f t="shared" si="159"/>
        <v>25.025478333333339</v>
      </c>
      <c r="AF85" s="149">
        <f t="shared" si="160"/>
        <v>19.756956578947371</v>
      </c>
      <c r="AG85" s="150">
        <f t="shared" si="161"/>
        <v>22.081304411764709</v>
      </c>
      <c r="AH85" s="187">
        <f t="shared" si="162"/>
        <v>324.9203925000001</v>
      </c>
      <c r="AI85" s="188">
        <f t="shared" si="163"/>
        <v>373.65845137500008</v>
      </c>
      <c r="AJ85" s="188">
        <f t="shared" si="164"/>
        <v>404.9203925000001</v>
      </c>
      <c r="AK85" s="189">
        <f t="shared" si="165"/>
        <v>23.818846617647065</v>
      </c>
      <c r="AL85" s="190">
        <f t="shared" si="166"/>
        <v>19.281923452380958</v>
      </c>
      <c r="AM85" s="191">
        <f t="shared" si="167"/>
        <v>22.495577361111117</v>
      </c>
      <c r="AN85" s="220">
        <f t="shared" si="168"/>
        <v>357.41243175000017</v>
      </c>
      <c r="AO85" s="221">
        <f t="shared" si="169"/>
        <v>411.02429651250014</v>
      </c>
      <c r="AP85" s="221">
        <f t="shared" si="170"/>
        <v>437.41243175000017</v>
      </c>
      <c r="AQ85" s="222">
        <f t="shared" si="171"/>
        <v>25.730143044117657</v>
      </c>
      <c r="AR85" s="223">
        <f t="shared" si="172"/>
        <v>20.829163416666674</v>
      </c>
      <c r="AS85" s="224">
        <f t="shared" si="173"/>
        <v>24.300690652777789</v>
      </c>
      <c r="AT85" s="237">
        <f t="shared" si="174"/>
        <v>584.3315854662502</v>
      </c>
      <c r="AU85" s="253">
        <f t="shared" si="175"/>
        <v>393.15367492500019</v>
      </c>
      <c r="AV85" s="254">
        <f t="shared" si="176"/>
        <v>452.12672616375016</v>
      </c>
      <c r="AW85" s="254">
        <f t="shared" si="177"/>
        <v>473.15367492500019</v>
      </c>
      <c r="AX85" s="255">
        <f t="shared" si="178"/>
        <v>27.832569113235305</v>
      </c>
      <c r="AY85" s="256">
        <f t="shared" si="179"/>
        <v>22.531127377380962</v>
      </c>
      <c r="AZ85" s="257">
        <f t="shared" si="180"/>
        <v>26.286315273611123</v>
      </c>
      <c r="BA85" s="268">
        <f t="shared" si="181"/>
        <v>637.76474401287521</v>
      </c>
    </row>
    <row r="86" spans="1:53" x14ac:dyDescent="0.2">
      <c r="A86" s="33">
        <v>7723</v>
      </c>
      <c r="B86" s="33" t="s">
        <v>104</v>
      </c>
      <c r="C86" s="34" t="s">
        <v>20</v>
      </c>
      <c r="D86" s="35">
        <v>149.12</v>
      </c>
      <c r="E86" s="36">
        <f t="shared" si="135"/>
        <v>169.99679999999998</v>
      </c>
      <c r="F86" s="18">
        <f t="shared" si="136"/>
        <v>229.12</v>
      </c>
      <c r="G86" s="37">
        <f t="shared" si="137"/>
        <v>17.624615384615385</v>
      </c>
      <c r="H86" s="38">
        <f t="shared" si="138"/>
        <v>13.47764705882353</v>
      </c>
      <c r="I86" s="39">
        <f t="shared" si="139"/>
        <v>14.32</v>
      </c>
      <c r="J86" s="40">
        <v>164.03200000000001</v>
      </c>
      <c r="K86" s="23">
        <f t="shared" si="140"/>
        <v>188.63679999999999</v>
      </c>
      <c r="L86" s="41">
        <f t="shared" si="141"/>
        <v>244.03200000000001</v>
      </c>
      <c r="M86" s="42">
        <f t="shared" si="142"/>
        <v>16.268800000000002</v>
      </c>
      <c r="N86" s="43">
        <f t="shared" si="143"/>
        <v>12.843789473684211</v>
      </c>
      <c r="O86" s="44">
        <f t="shared" si="144"/>
        <v>13.557333333333334</v>
      </c>
      <c r="P86" s="45">
        <v>180.43520000000004</v>
      </c>
      <c r="Q86" s="46">
        <f t="shared" si="145"/>
        <v>207.50048000000004</v>
      </c>
      <c r="R86" s="30">
        <f t="shared" si="146"/>
        <v>260.43520000000001</v>
      </c>
      <c r="S86" s="31">
        <f t="shared" si="147"/>
        <v>17.362346666666667</v>
      </c>
      <c r="T86" s="32">
        <f t="shared" si="148"/>
        <v>13.707115789473685</v>
      </c>
      <c r="U86" s="74">
        <f t="shared" si="149"/>
        <v>15.319717647058823</v>
      </c>
      <c r="V86" s="105">
        <f t="shared" si="150"/>
        <v>198.47872000000007</v>
      </c>
      <c r="W86" s="105">
        <f t="shared" si="151"/>
        <v>228.25052800000006</v>
      </c>
      <c r="X86" s="106">
        <f t="shared" si="152"/>
        <v>278.47872000000007</v>
      </c>
      <c r="Y86" s="102">
        <f t="shared" si="153"/>
        <v>18.565248000000004</v>
      </c>
      <c r="Z86" s="103">
        <f t="shared" si="154"/>
        <v>14.65677473684211</v>
      </c>
      <c r="AA86" s="104">
        <f t="shared" si="155"/>
        <v>16.381101176470594</v>
      </c>
      <c r="AB86" s="151">
        <f t="shared" si="156"/>
        <v>218.32659200000009</v>
      </c>
      <c r="AC86" s="151">
        <f t="shared" si="157"/>
        <v>251.0755808000001</v>
      </c>
      <c r="AD86" s="152">
        <f t="shared" si="158"/>
        <v>298.32659200000012</v>
      </c>
      <c r="AE86" s="148">
        <f t="shared" si="159"/>
        <v>19.888439466666675</v>
      </c>
      <c r="AF86" s="149">
        <f t="shared" si="160"/>
        <v>15.701399578947374</v>
      </c>
      <c r="AG86" s="150">
        <f t="shared" si="161"/>
        <v>17.548623058823537</v>
      </c>
      <c r="AH86" s="187">
        <f t="shared" si="162"/>
        <v>240.15925120000011</v>
      </c>
      <c r="AI86" s="188">
        <f t="shared" si="163"/>
        <v>276.18313888000012</v>
      </c>
      <c r="AJ86" s="188">
        <f t="shared" si="164"/>
        <v>320.15925120000009</v>
      </c>
      <c r="AK86" s="189">
        <f t="shared" si="165"/>
        <v>18.832897129411769</v>
      </c>
      <c r="AL86" s="190">
        <f t="shared" si="166"/>
        <v>15.245678628571433</v>
      </c>
      <c r="AM86" s="191">
        <f t="shared" si="167"/>
        <v>17.786625066666673</v>
      </c>
      <c r="AN86" s="220">
        <f t="shared" si="168"/>
        <v>264.17517632000016</v>
      </c>
      <c r="AO86" s="221">
        <f t="shared" si="169"/>
        <v>303.80145276800016</v>
      </c>
      <c r="AP86" s="221">
        <f t="shared" si="170"/>
        <v>344.17517632000016</v>
      </c>
      <c r="AQ86" s="222">
        <f t="shared" si="171"/>
        <v>20.245598607058835</v>
      </c>
      <c r="AR86" s="223">
        <f t="shared" si="172"/>
        <v>16.389294110476197</v>
      </c>
      <c r="AS86" s="224">
        <f t="shared" si="173"/>
        <v>19.120843128888897</v>
      </c>
      <c r="AT86" s="237">
        <f t="shared" si="174"/>
        <v>444.94188859840023</v>
      </c>
      <c r="AU86" s="253">
        <f t="shared" si="175"/>
        <v>290.59269395200022</v>
      </c>
      <c r="AV86" s="254">
        <f t="shared" si="176"/>
        <v>334.18159804480024</v>
      </c>
      <c r="AW86" s="254">
        <f t="shared" si="177"/>
        <v>370.59269395200022</v>
      </c>
      <c r="AX86" s="255">
        <f t="shared" si="178"/>
        <v>21.7995702324706</v>
      </c>
      <c r="AY86" s="256">
        <f t="shared" si="179"/>
        <v>17.647271140571441</v>
      </c>
      <c r="AZ86" s="257">
        <f t="shared" si="180"/>
        <v>20.588482997333344</v>
      </c>
      <c r="BA86" s="268">
        <f t="shared" si="181"/>
        <v>484.43607745824033</v>
      </c>
    </row>
    <row r="87" spans="1:53" x14ac:dyDescent="0.2">
      <c r="A87" s="33">
        <v>7725</v>
      </c>
      <c r="B87" s="33" t="s">
        <v>105</v>
      </c>
      <c r="C87" s="34" t="s">
        <v>20</v>
      </c>
      <c r="D87" s="35">
        <v>140.35</v>
      </c>
      <c r="E87" s="36">
        <f t="shared" si="135"/>
        <v>159.99899999999997</v>
      </c>
      <c r="F87" s="18">
        <f t="shared" si="136"/>
        <v>220.35</v>
      </c>
      <c r="G87" s="37">
        <f t="shared" si="137"/>
        <v>16.95</v>
      </c>
      <c r="H87" s="38">
        <f t="shared" si="138"/>
        <v>12.961764705882352</v>
      </c>
      <c r="I87" s="39">
        <f t="shared" si="139"/>
        <v>13.771875</v>
      </c>
      <c r="J87" s="40">
        <v>154.38500000000002</v>
      </c>
      <c r="K87" s="23">
        <f t="shared" si="140"/>
        <v>177.54275000000001</v>
      </c>
      <c r="L87" s="41">
        <f t="shared" si="141"/>
        <v>234.38500000000002</v>
      </c>
      <c r="M87" s="42">
        <f t="shared" si="142"/>
        <v>15.625666666666667</v>
      </c>
      <c r="N87" s="43">
        <f t="shared" si="143"/>
        <v>12.336052631578948</v>
      </c>
      <c r="O87" s="44">
        <f t="shared" si="144"/>
        <v>13.02138888888889</v>
      </c>
      <c r="P87" s="45">
        <v>169.82350000000002</v>
      </c>
      <c r="Q87" s="46">
        <f t="shared" si="145"/>
        <v>195.29702500000002</v>
      </c>
      <c r="R87" s="30">
        <f t="shared" si="146"/>
        <v>249.82350000000002</v>
      </c>
      <c r="S87" s="31">
        <f t="shared" si="147"/>
        <v>16.654900000000001</v>
      </c>
      <c r="T87" s="32">
        <f t="shared" si="148"/>
        <v>13.148605263157895</v>
      </c>
      <c r="U87" s="74">
        <f t="shared" si="149"/>
        <v>14.695500000000001</v>
      </c>
      <c r="V87" s="105">
        <f t="shared" si="150"/>
        <v>186.80585000000005</v>
      </c>
      <c r="W87" s="105">
        <f t="shared" si="151"/>
        <v>214.82672750000003</v>
      </c>
      <c r="X87" s="106">
        <f t="shared" si="152"/>
        <v>266.80585000000008</v>
      </c>
      <c r="Y87" s="102">
        <f t="shared" si="153"/>
        <v>17.787056666666672</v>
      </c>
      <c r="Z87" s="103">
        <f t="shared" si="154"/>
        <v>14.042413157894741</v>
      </c>
      <c r="AA87" s="104">
        <f t="shared" si="155"/>
        <v>15.694461764705887</v>
      </c>
      <c r="AB87" s="151">
        <f t="shared" si="156"/>
        <v>205.48643500000006</v>
      </c>
      <c r="AC87" s="151">
        <f t="shared" si="157"/>
        <v>236.30940025000004</v>
      </c>
      <c r="AD87" s="152">
        <f t="shared" si="158"/>
        <v>285.48643500000003</v>
      </c>
      <c r="AE87" s="148">
        <f t="shared" si="159"/>
        <v>19.032429</v>
      </c>
      <c r="AF87" s="149">
        <f t="shared" si="160"/>
        <v>15.025601842105266</v>
      </c>
      <c r="AG87" s="150">
        <f t="shared" si="161"/>
        <v>16.793319705882354</v>
      </c>
      <c r="AH87" s="187">
        <f t="shared" si="162"/>
        <v>226.03507850000008</v>
      </c>
      <c r="AI87" s="188">
        <f t="shared" si="163"/>
        <v>259.9403402750001</v>
      </c>
      <c r="AJ87" s="188">
        <f t="shared" si="164"/>
        <v>306.03507850000005</v>
      </c>
      <c r="AK87" s="189">
        <f t="shared" si="165"/>
        <v>18.002063441176475</v>
      </c>
      <c r="AL87" s="190">
        <f t="shared" si="166"/>
        <v>14.573098976190479</v>
      </c>
      <c r="AM87" s="191">
        <f t="shared" si="167"/>
        <v>17.001948805555557</v>
      </c>
      <c r="AN87" s="220">
        <f t="shared" si="168"/>
        <v>248.63858635000011</v>
      </c>
      <c r="AO87" s="221">
        <f t="shared" si="169"/>
        <v>285.93437430250009</v>
      </c>
      <c r="AP87" s="221">
        <f t="shared" si="170"/>
        <v>328.63858635000008</v>
      </c>
      <c r="AQ87" s="222">
        <f t="shared" si="171"/>
        <v>19.331681550000006</v>
      </c>
      <c r="AR87" s="223">
        <f t="shared" si="172"/>
        <v>15.649456492857146</v>
      </c>
      <c r="AS87" s="224">
        <f t="shared" si="173"/>
        <v>18.257699241666671</v>
      </c>
      <c r="AT87" s="237">
        <f t="shared" si="174"/>
        <v>421.71468659325012</v>
      </c>
      <c r="AU87" s="253">
        <f t="shared" si="175"/>
        <v>273.50244498500012</v>
      </c>
      <c r="AV87" s="254">
        <f t="shared" si="176"/>
        <v>314.52781173275014</v>
      </c>
      <c r="AW87" s="254">
        <f t="shared" si="177"/>
        <v>353.50244498500012</v>
      </c>
      <c r="AX87" s="255">
        <f t="shared" si="178"/>
        <v>20.794261469705891</v>
      </c>
      <c r="AY87" s="256">
        <f t="shared" si="179"/>
        <v>16.833449761190483</v>
      </c>
      <c r="AZ87" s="257">
        <f t="shared" si="180"/>
        <v>19.639024721388896</v>
      </c>
      <c r="BA87" s="268">
        <f t="shared" si="181"/>
        <v>458.88615525257518</v>
      </c>
    </row>
    <row r="88" spans="1:53" x14ac:dyDescent="0.2">
      <c r="A88" s="33">
        <v>7732</v>
      </c>
      <c r="B88" s="33" t="s">
        <v>106</v>
      </c>
      <c r="C88" s="34" t="s">
        <v>20</v>
      </c>
      <c r="D88" s="35">
        <v>184.21</v>
      </c>
      <c r="E88" s="36">
        <f t="shared" si="135"/>
        <v>209.99939999999998</v>
      </c>
      <c r="F88" s="18">
        <f t="shared" si="136"/>
        <v>264.21000000000004</v>
      </c>
      <c r="G88" s="37">
        <f t="shared" si="137"/>
        <v>20.323846153846155</v>
      </c>
      <c r="H88" s="38">
        <f t="shared" si="138"/>
        <v>15.541764705882356</v>
      </c>
      <c r="I88" s="39">
        <f t="shared" si="139"/>
        <v>16.513125000000002</v>
      </c>
      <c r="J88" s="40">
        <v>202.63100000000003</v>
      </c>
      <c r="K88" s="23">
        <f t="shared" si="140"/>
        <v>233.02565000000001</v>
      </c>
      <c r="L88" s="41">
        <f t="shared" si="141"/>
        <v>282.63100000000003</v>
      </c>
      <c r="M88" s="42">
        <f t="shared" si="142"/>
        <v>18.842066666666668</v>
      </c>
      <c r="N88" s="43">
        <f t="shared" si="143"/>
        <v>14.875315789473685</v>
      </c>
      <c r="O88" s="44">
        <f t="shared" si="144"/>
        <v>15.701722222222223</v>
      </c>
      <c r="P88" s="45">
        <v>222.89410000000004</v>
      </c>
      <c r="Q88" s="46">
        <f t="shared" si="145"/>
        <v>256.328215</v>
      </c>
      <c r="R88" s="30">
        <f t="shared" si="146"/>
        <v>302.89410000000004</v>
      </c>
      <c r="S88" s="31">
        <f t="shared" si="147"/>
        <v>20.192940000000004</v>
      </c>
      <c r="T88" s="32">
        <f t="shared" si="148"/>
        <v>15.941794736842107</v>
      </c>
      <c r="U88" s="74">
        <f t="shared" si="149"/>
        <v>17.817300000000003</v>
      </c>
      <c r="V88" s="105">
        <f t="shared" si="150"/>
        <v>245.18351000000007</v>
      </c>
      <c r="W88" s="105">
        <f t="shared" si="151"/>
        <v>281.96103650000003</v>
      </c>
      <c r="X88" s="106">
        <f t="shared" si="152"/>
        <v>325.18351000000007</v>
      </c>
      <c r="Y88" s="102">
        <f t="shared" si="153"/>
        <v>21.678900666666671</v>
      </c>
      <c r="Z88" s="103">
        <f t="shared" si="154"/>
        <v>17.114921578947371</v>
      </c>
      <c r="AA88" s="104">
        <f t="shared" si="155"/>
        <v>19.128441764705887</v>
      </c>
      <c r="AB88" s="151">
        <f t="shared" si="156"/>
        <v>269.70186100000012</v>
      </c>
      <c r="AC88" s="151">
        <f t="shared" si="157"/>
        <v>310.15714015000009</v>
      </c>
      <c r="AD88" s="152">
        <f t="shared" si="158"/>
        <v>349.70186100000012</v>
      </c>
      <c r="AE88" s="148">
        <f t="shared" si="159"/>
        <v>23.313457400000008</v>
      </c>
      <c r="AF88" s="149">
        <f t="shared" si="160"/>
        <v>18.405361105263164</v>
      </c>
      <c r="AG88" s="150">
        <f t="shared" si="161"/>
        <v>20.57069770588236</v>
      </c>
      <c r="AH88" s="187">
        <f t="shared" si="162"/>
        <v>296.67204710000016</v>
      </c>
      <c r="AI88" s="188">
        <f t="shared" si="163"/>
        <v>341.17285416500016</v>
      </c>
      <c r="AJ88" s="188">
        <f t="shared" si="164"/>
        <v>376.67204710000016</v>
      </c>
      <c r="AK88" s="189">
        <f t="shared" si="165"/>
        <v>22.157179241176479</v>
      </c>
      <c r="AL88" s="190">
        <f t="shared" si="166"/>
        <v>17.936764147619055</v>
      </c>
      <c r="AM88" s="191">
        <f t="shared" si="167"/>
        <v>20.926224838888899</v>
      </c>
      <c r="AN88" s="220">
        <f t="shared" si="168"/>
        <v>326.33925181000018</v>
      </c>
      <c r="AO88" s="221">
        <f t="shared" si="169"/>
        <v>375.29013958150017</v>
      </c>
      <c r="AP88" s="221">
        <f t="shared" si="170"/>
        <v>406.33925181000018</v>
      </c>
      <c r="AQ88" s="222">
        <f t="shared" si="171"/>
        <v>23.902308930000011</v>
      </c>
      <c r="AR88" s="223">
        <f t="shared" si="172"/>
        <v>19.34948818142858</v>
      </c>
      <c r="AS88" s="224">
        <f t="shared" si="173"/>
        <v>22.574402878333345</v>
      </c>
      <c r="AT88" s="237">
        <f t="shared" si="174"/>
        <v>537.87718145595022</v>
      </c>
      <c r="AU88" s="253">
        <f t="shared" si="175"/>
        <v>358.97317699100023</v>
      </c>
      <c r="AV88" s="254">
        <f t="shared" si="176"/>
        <v>412.81915353965024</v>
      </c>
      <c r="AW88" s="254">
        <f t="shared" si="177"/>
        <v>438.97317699100023</v>
      </c>
      <c r="AX88" s="255">
        <f t="shared" si="178"/>
        <v>25.821951587705897</v>
      </c>
      <c r="AY88" s="256">
        <f t="shared" si="179"/>
        <v>20.903484618619057</v>
      </c>
      <c r="AZ88" s="257">
        <f t="shared" si="180"/>
        <v>24.387398721722235</v>
      </c>
      <c r="BA88" s="268">
        <f t="shared" si="181"/>
        <v>586.66489960154536</v>
      </c>
    </row>
    <row r="89" spans="1:53" x14ac:dyDescent="0.2">
      <c r="A89" s="33">
        <v>7733</v>
      </c>
      <c r="B89" s="33" t="s">
        <v>107</v>
      </c>
      <c r="C89" s="34" t="s">
        <v>20</v>
      </c>
      <c r="D89" s="35">
        <v>359.65</v>
      </c>
      <c r="E89" s="36">
        <f t="shared" si="135"/>
        <v>410.00099999999992</v>
      </c>
      <c r="F89" s="18">
        <f t="shared" si="136"/>
        <v>439.65</v>
      </c>
      <c r="G89" s="37">
        <f t="shared" si="137"/>
        <v>33.819230769230771</v>
      </c>
      <c r="H89" s="38">
        <f t="shared" si="138"/>
        <v>25.861764705882351</v>
      </c>
      <c r="I89" s="39">
        <f t="shared" si="139"/>
        <v>27.478124999999999</v>
      </c>
      <c r="J89" s="40">
        <v>395.61500000000001</v>
      </c>
      <c r="K89" s="23">
        <f t="shared" si="140"/>
        <v>454.95724999999999</v>
      </c>
      <c r="L89" s="41">
        <f t="shared" si="141"/>
        <v>475.61500000000001</v>
      </c>
      <c r="M89" s="42">
        <f t="shared" si="142"/>
        <v>31.707666666666668</v>
      </c>
      <c r="N89" s="43">
        <f t="shared" si="143"/>
        <v>25.032368421052631</v>
      </c>
      <c r="O89" s="44">
        <f t="shared" si="144"/>
        <v>26.423055555555557</v>
      </c>
      <c r="P89" s="45">
        <v>435.17650000000003</v>
      </c>
      <c r="Q89" s="46">
        <f t="shared" si="145"/>
        <v>500.45297499999998</v>
      </c>
      <c r="R89" s="30">
        <f t="shared" si="146"/>
        <v>515.17650000000003</v>
      </c>
      <c r="S89" s="31">
        <f t="shared" si="147"/>
        <v>34.345100000000002</v>
      </c>
      <c r="T89" s="32">
        <f t="shared" si="148"/>
        <v>27.114552631578949</v>
      </c>
      <c r="U89" s="74">
        <f t="shared" si="149"/>
        <v>30.304500000000001</v>
      </c>
      <c r="V89" s="105">
        <f t="shared" si="150"/>
        <v>478.69415000000009</v>
      </c>
      <c r="W89" s="105">
        <f t="shared" si="151"/>
        <v>550.4982725000001</v>
      </c>
      <c r="X89" s="106">
        <f t="shared" si="152"/>
        <v>558.69415000000004</v>
      </c>
      <c r="Y89" s="102">
        <f t="shared" si="153"/>
        <v>37.246276666666667</v>
      </c>
      <c r="Z89" s="103">
        <f t="shared" si="154"/>
        <v>29.404955263157898</v>
      </c>
      <c r="AA89" s="104">
        <f t="shared" si="155"/>
        <v>32.864361764705883</v>
      </c>
      <c r="AB89" s="151">
        <f t="shared" si="156"/>
        <v>526.56356500000015</v>
      </c>
      <c r="AC89" s="151">
        <f t="shared" si="157"/>
        <v>605.54809975000012</v>
      </c>
      <c r="AD89" s="152">
        <f t="shared" si="158"/>
        <v>606.56356500000015</v>
      </c>
      <c r="AE89" s="148">
        <f t="shared" si="159"/>
        <v>40.437571000000013</v>
      </c>
      <c r="AF89" s="149">
        <f t="shared" si="160"/>
        <v>31.924398157894746</v>
      </c>
      <c r="AG89" s="150">
        <f t="shared" si="161"/>
        <v>35.680209705882362</v>
      </c>
      <c r="AH89" s="187">
        <f t="shared" si="162"/>
        <v>579.21992150000017</v>
      </c>
      <c r="AI89" s="188">
        <f t="shared" si="163"/>
        <v>666.10290972500013</v>
      </c>
      <c r="AJ89" s="188">
        <f t="shared" si="164"/>
        <v>659.21992150000017</v>
      </c>
      <c r="AK89" s="189">
        <f t="shared" si="165"/>
        <v>38.777642441176482</v>
      </c>
      <c r="AL89" s="190">
        <f t="shared" si="166"/>
        <v>31.391424833333343</v>
      </c>
      <c r="AM89" s="191">
        <f t="shared" si="167"/>
        <v>36.623328972222232</v>
      </c>
      <c r="AN89" s="220">
        <f t="shared" si="168"/>
        <v>637.14191365000022</v>
      </c>
      <c r="AO89" s="221">
        <f t="shared" si="169"/>
        <v>732.71320069750016</v>
      </c>
      <c r="AP89" s="221">
        <f t="shared" si="170"/>
        <v>717.14191365000022</v>
      </c>
      <c r="AQ89" s="222">
        <f t="shared" si="171"/>
        <v>42.184818450000016</v>
      </c>
      <c r="AR89" s="223">
        <f t="shared" si="172"/>
        <v>34.149614935714297</v>
      </c>
      <c r="AS89" s="224">
        <f t="shared" si="173"/>
        <v>39.841217425000011</v>
      </c>
      <c r="AT89" s="237">
        <f t="shared" si="174"/>
        <v>1002.5271609067503</v>
      </c>
      <c r="AU89" s="253">
        <f t="shared" si="175"/>
        <v>700.85610501500025</v>
      </c>
      <c r="AV89" s="254">
        <f t="shared" si="176"/>
        <v>805.98452076725027</v>
      </c>
      <c r="AW89" s="254">
        <f t="shared" si="177"/>
        <v>780.85610501500025</v>
      </c>
      <c r="AX89" s="255">
        <f t="shared" si="178"/>
        <v>45.932712059705899</v>
      </c>
      <c r="AY89" s="256">
        <f t="shared" si="179"/>
        <v>37.183624048333343</v>
      </c>
      <c r="AZ89" s="257">
        <f t="shared" si="180"/>
        <v>43.380894723055569</v>
      </c>
      <c r="BA89" s="268">
        <f t="shared" si="181"/>
        <v>1097.7798769974254</v>
      </c>
    </row>
    <row r="90" spans="1:53" x14ac:dyDescent="0.2">
      <c r="A90" s="33">
        <v>7737</v>
      </c>
      <c r="B90" s="33" t="s">
        <v>108</v>
      </c>
      <c r="C90" s="34" t="s">
        <v>20</v>
      </c>
      <c r="D90" s="35">
        <v>192.98</v>
      </c>
      <c r="E90" s="36">
        <f t="shared" si="135"/>
        <v>219.99719999999996</v>
      </c>
      <c r="F90" s="18">
        <f t="shared" si="136"/>
        <v>272.98</v>
      </c>
      <c r="G90" s="37">
        <f t="shared" si="137"/>
        <v>20.998461538461541</v>
      </c>
      <c r="H90" s="38">
        <f t="shared" si="138"/>
        <v>16.05764705882353</v>
      </c>
      <c r="I90" s="39">
        <f t="shared" si="139"/>
        <v>17.061250000000001</v>
      </c>
      <c r="J90" s="40">
        <v>212.27800000000002</v>
      </c>
      <c r="K90" s="23">
        <f t="shared" si="140"/>
        <v>244.11969999999999</v>
      </c>
      <c r="L90" s="41">
        <f t="shared" si="141"/>
        <v>292.27800000000002</v>
      </c>
      <c r="M90" s="42">
        <f t="shared" si="142"/>
        <v>19.485200000000003</v>
      </c>
      <c r="N90" s="43">
        <f t="shared" si="143"/>
        <v>15.383052631578948</v>
      </c>
      <c r="O90" s="44">
        <f t="shared" si="144"/>
        <v>16.237666666666669</v>
      </c>
      <c r="P90" s="45">
        <v>233.50580000000005</v>
      </c>
      <c r="Q90" s="46">
        <f t="shared" si="145"/>
        <v>268.53167000000002</v>
      </c>
      <c r="R90" s="30">
        <f t="shared" si="146"/>
        <v>313.50580000000002</v>
      </c>
      <c r="S90" s="31">
        <f t="shared" si="147"/>
        <v>20.90038666666667</v>
      </c>
      <c r="T90" s="32">
        <f t="shared" si="148"/>
        <v>16.500305263157895</v>
      </c>
      <c r="U90" s="74">
        <f t="shared" si="149"/>
        <v>18.441517647058824</v>
      </c>
      <c r="V90" s="105">
        <f t="shared" si="150"/>
        <v>256.85638000000006</v>
      </c>
      <c r="W90" s="105">
        <f t="shared" si="151"/>
        <v>295.38483700000006</v>
      </c>
      <c r="X90" s="106">
        <f t="shared" si="152"/>
        <v>336.85638000000006</v>
      </c>
      <c r="Y90" s="102">
        <f t="shared" si="153"/>
        <v>22.457092000000003</v>
      </c>
      <c r="Z90" s="103">
        <f t="shared" si="154"/>
        <v>17.729283157894741</v>
      </c>
      <c r="AA90" s="104">
        <f t="shared" si="155"/>
        <v>19.815081176470592</v>
      </c>
      <c r="AB90" s="151">
        <f t="shared" si="156"/>
        <v>282.5420180000001</v>
      </c>
      <c r="AC90" s="151">
        <f t="shared" si="157"/>
        <v>324.92332070000009</v>
      </c>
      <c r="AD90" s="152">
        <f t="shared" si="158"/>
        <v>362.5420180000001</v>
      </c>
      <c r="AE90" s="148">
        <f t="shared" si="159"/>
        <v>24.169467866666672</v>
      </c>
      <c r="AF90" s="149">
        <f t="shared" si="160"/>
        <v>19.081158842105268</v>
      </c>
      <c r="AG90" s="150">
        <f t="shared" si="161"/>
        <v>21.326001058823536</v>
      </c>
      <c r="AH90" s="187">
        <f t="shared" si="162"/>
        <v>310.79621980000013</v>
      </c>
      <c r="AI90" s="188">
        <f t="shared" si="163"/>
        <v>357.41565277000012</v>
      </c>
      <c r="AJ90" s="188">
        <f t="shared" si="164"/>
        <v>390.79621980000013</v>
      </c>
      <c r="AK90" s="189">
        <f t="shared" si="165"/>
        <v>22.988012929411774</v>
      </c>
      <c r="AL90" s="190">
        <f t="shared" si="166"/>
        <v>18.609343800000005</v>
      </c>
      <c r="AM90" s="191">
        <f t="shared" si="167"/>
        <v>21.710901100000008</v>
      </c>
      <c r="AN90" s="220">
        <f t="shared" si="168"/>
        <v>341.87584178000014</v>
      </c>
      <c r="AO90" s="221">
        <f t="shared" si="169"/>
        <v>393.15721804700013</v>
      </c>
      <c r="AP90" s="221">
        <f t="shared" si="170"/>
        <v>421.87584178000014</v>
      </c>
      <c r="AQ90" s="222">
        <f t="shared" si="171"/>
        <v>24.816225987058832</v>
      </c>
      <c r="AR90" s="223">
        <f t="shared" si="172"/>
        <v>20.089325799047625</v>
      </c>
      <c r="AS90" s="224">
        <f t="shared" si="173"/>
        <v>23.437546765555563</v>
      </c>
      <c r="AT90" s="237">
        <f t="shared" si="174"/>
        <v>561.10438346110027</v>
      </c>
      <c r="AU90" s="253">
        <f t="shared" si="175"/>
        <v>376.06342595800021</v>
      </c>
      <c r="AV90" s="254">
        <f t="shared" si="176"/>
        <v>432.47293985170023</v>
      </c>
      <c r="AW90" s="254">
        <f t="shared" si="177"/>
        <v>456.06342595800021</v>
      </c>
      <c r="AX90" s="255">
        <f t="shared" si="178"/>
        <v>26.827260350470599</v>
      </c>
      <c r="AY90" s="256">
        <f t="shared" si="179"/>
        <v>21.717305998000011</v>
      </c>
      <c r="AZ90" s="257">
        <f t="shared" si="180"/>
        <v>25.336856997666679</v>
      </c>
      <c r="BA90" s="268">
        <f t="shared" si="181"/>
        <v>612.21482180721034</v>
      </c>
    </row>
    <row r="91" spans="1:53" x14ac:dyDescent="0.2">
      <c r="A91" s="33">
        <v>7738</v>
      </c>
      <c r="B91" s="33" t="s">
        <v>109</v>
      </c>
      <c r="C91" s="34" t="s">
        <v>20</v>
      </c>
      <c r="D91" s="35">
        <v>140.35</v>
      </c>
      <c r="E91" s="36">
        <f t="shared" si="135"/>
        <v>159.99899999999997</v>
      </c>
      <c r="F91" s="18">
        <f t="shared" si="136"/>
        <v>220.35</v>
      </c>
      <c r="G91" s="37">
        <f t="shared" si="137"/>
        <v>16.95</v>
      </c>
      <c r="H91" s="38">
        <f t="shared" si="138"/>
        <v>12.961764705882352</v>
      </c>
      <c r="I91" s="39">
        <f t="shared" si="139"/>
        <v>13.771875</v>
      </c>
      <c r="J91" s="40">
        <v>154.38500000000002</v>
      </c>
      <c r="K91" s="23">
        <f t="shared" si="140"/>
        <v>177.54275000000001</v>
      </c>
      <c r="L91" s="41">
        <f t="shared" si="141"/>
        <v>234.38500000000002</v>
      </c>
      <c r="M91" s="42">
        <f t="shared" si="142"/>
        <v>15.625666666666667</v>
      </c>
      <c r="N91" s="43">
        <f t="shared" si="143"/>
        <v>12.336052631578948</v>
      </c>
      <c r="O91" s="44">
        <f t="shared" si="144"/>
        <v>13.02138888888889</v>
      </c>
      <c r="P91" s="45">
        <v>169.82350000000002</v>
      </c>
      <c r="Q91" s="46">
        <f t="shared" si="145"/>
        <v>195.29702500000002</v>
      </c>
      <c r="R91" s="30">
        <f t="shared" si="146"/>
        <v>249.82350000000002</v>
      </c>
      <c r="S91" s="31">
        <f t="shared" si="147"/>
        <v>16.654900000000001</v>
      </c>
      <c r="T91" s="32">
        <f t="shared" si="148"/>
        <v>13.148605263157895</v>
      </c>
      <c r="U91" s="74">
        <f t="shared" si="149"/>
        <v>14.695500000000001</v>
      </c>
      <c r="V91" s="105">
        <f t="shared" si="150"/>
        <v>186.80585000000005</v>
      </c>
      <c r="W91" s="105">
        <f t="shared" si="151"/>
        <v>214.82672750000003</v>
      </c>
      <c r="X91" s="106">
        <f t="shared" si="152"/>
        <v>266.80585000000008</v>
      </c>
      <c r="Y91" s="102">
        <f t="shared" si="153"/>
        <v>17.787056666666672</v>
      </c>
      <c r="Z91" s="103">
        <f t="shared" si="154"/>
        <v>14.042413157894741</v>
      </c>
      <c r="AA91" s="104">
        <f t="shared" si="155"/>
        <v>15.694461764705887</v>
      </c>
      <c r="AB91" s="151">
        <f t="shared" si="156"/>
        <v>205.48643500000006</v>
      </c>
      <c r="AC91" s="151">
        <f t="shared" si="157"/>
        <v>236.30940025000004</v>
      </c>
      <c r="AD91" s="152">
        <f t="shared" si="158"/>
        <v>285.48643500000003</v>
      </c>
      <c r="AE91" s="148">
        <f t="shared" si="159"/>
        <v>19.032429</v>
      </c>
      <c r="AF91" s="149">
        <f t="shared" si="160"/>
        <v>15.025601842105266</v>
      </c>
      <c r="AG91" s="150">
        <f t="shared" si="161"/>
        <v>16.793319705882354</v>
      </c>
      <c r="AH91" s="187">
        <f t="shared" si="162"/>
        <v>226.03507850000008</v>
      </c>
      <c r="AI91" s="188">
        <f t="shared" si="163"/>
        <v>259.9403402750001</v>
      </c>
      <c r="AJ91" s="188">
        <f t="shared" si="164"/>
        <v>306.03507850000005</v>
      </c>
      <c r="AK91" s="189">
        <f t="shared" si="165"/>
        <v>18.002063441176475</v>
      </c>
      <c r="AL91" s="190">
        <f t="shared" si="166"/>
        <v>14.573098976190479</v>
      </c>
      <c r="AM91" s="191">
        <f t="shared" si="167"/>
        <v>17.001948805555557</v>
      </c>
      <c r="AN91" s="220">
        <f t="shared" si="168"/>
        <v>248.63858635000011</v>
      </c>
      <c r="AO91" s="221">
        <f t="shared" si="169"/>
        <v>285.93437430250009</v>
      </c>
      <c r="AP91" s="221">
        <f t="shared" si="170"/>
        <v>328.63858635000008</v>
      </c>
      <c r="AQ91" s="222">
        <f t="shared" si="171"/>
        <v>19.331681550000006</v>
      </c>
      <c r="AR91" s="223">
        <f t="shared" si="172"/>
        <v>15.649456492857146</v>
      </c>
      <c r="AS91" s="224">
        <f t="shared" si="173"/>
        <v>18.257699241666671</v>
      </c>
      <c r="AT91" s="237">
        <f t="shared" si="174"/>
        <v>421.71468659325012</v>
      </c>
      <c r="AU91" s="253">
        <f t="shared" si="175"/>
        <v>273.50244498500012</v>
      </c>
      <c r="AV91" s="254">
        <f t="shared" si="176"/>
        <v>314.52781173275014</v>
      </c>
      <c r="AW91" s="254">
        <f t="shared" si="177"/>
        <v>353.50244498500012</v>
      </c>
      <c r="AX91" s="255">
        <f t="shared" si="178"/>
        <v>20.794261469705891</v>
      </c>
      <c r="AY91" s="256">
        <f t="shared" si="179"/>
        <v>16.833449761190483</v>
      </c>
      <c r="AZ91" s="257">
        <f t="shared" si="180"/>
        <v>19.639024721388896</v>
      </c>
      <c r="BA91" s="268">
        <f t="shared" si="181"/>
        <v>458.88615525257518</v>
      </c>
    </row>
    <row r="92" spans="1:53" x14ac:dyDescent="0.2">
      <c r="A92" s="33">
        <v>7743</v>
      </c>
      <c r="B92" s="33" t="s">
        <v>110</v>
      </c>
      <c r="C92" s="34" t="s">
        <v>20</v>
      </c>
      <c r="D92" s="35">
        <v>175.44</v>
      </c>
      <c r="E92" s="36">
        <f t="shared" si="135"/>
        <v>200.00159999999997</v>
      </c>
      <c r="F92" s="18">
        <f t="shared" si="136"/>
        <v>255.44</v>
      </c>
      <c r="G92" s="37">
        <f t="shared" si="137"/>
        <v>19.649230769230769</v>
      </c>
      <c r="H92" s="38">
        <f t="shared" si="138"/>
        <v>15.025882352941176</v>
      </c>
      <c r="I92" s="39">
        <f t="shared" si="139"/>
        <v>15.965</v>
      </c>
      <c r="J92" s="40">
        <v>192.98400000000001</v>
      </c>
      <c r="K92" s="23">
        <f t="shared" si="140"/>
        <v>221.9316</v>
      </c>
      <c r="L92" s="41">
        <f t="shared" si="141"/>
        <v>272.98400000000004</v>
      </c>
      <c r="M92" s="42">
        <f t="shared" si="142"/>
        <v>18.198933333333336</v>
      </c>
      <c r="N92" s="43">
        <f t="shared" si="143"/>
        <v>14.367578947368424</v>
      </c>
      <c r="O92" s="44">
        <f t="shared" si="144"/>
        <v>15.16577777777778</v>
      </c>
      <c r="P92" s="45">
        <v>212.28240000000002</v>
      </c>
      <c r="Q92" s="46">
        <f t="shared" si="145"/>
        <v>244.12476000000001</v>
      </c>
      <c r="R92" s="30">
        <f t="shared" si="146"/>
        <v>292.28240000000005</v>
      </c>
      <c r="S92" s="31">
        <f t="shared" si="147"/>
        <v>19.485493333333338</v>
      </c>
      <c r="T92" s="32">
        <f t="shared" si="148"/>
        <v>15.383284210526318</v>
      </c>
      <c r="U92" s="74">
        <f t="shared" si="149"/>
        <v>17.193082352941179</v>
      </c>
      <c r="V92" s="105">
        <f t="shared" si="150"/>
        <v>233.51064000000005</v>
      </c>
      <c r="W92" s="105">
        <f t="shared" si="151"/>
        <v>268.53723600000006</v>
      </c>
      <c r="X92" s="106">
        <f t="shared" si="152"/>
        <v>313.51064000000008</v>
      </c>
      <c r="Y92" s="102">
        <f t="shared" si="153"/>
        <v>20.900709333333339</v>
      </c>
      <c r="Z92" s="103">
        <f t="shared" si="154"/>
        <v>16.500560000000004</v>
      </c>
      <c r="AA92" s="104">
        <f t="shared" si="155"/>
        <v>18.441802352941181</v>
      </c>
      <c r="AB92" s="151">
        <f t="shared" si="156"/>
        <v>256.86170400000009</v>
      </c>
      <c r="AC92" s="151">
        <f t="shared" si="157"/>
        <v>295.39095960000009</v>
      </c>
      <c r="AD92" s="152">
        <f t="shared" si="158"/>
        <v>336.86170400000009</v>
      </c>
      <c r="AE92" s="148">
        <f t="shared" si="159"/>
        <v>22.45744693333334</v>
      </c>
      <c r="AF92" s="149">
        <f t="shared" si="160"/>
        <v>17.729563368421058</v>
      </c>
      <c r="AG92" s="150">
        <f t="shared" si="161"/>
        <v>19.815394352941183</v>
      </c>
      <c r="AH92" s="187">
        <f t="shared" si="162"/>
        <v>282.54787440000013</v>
      </c>
      <c r="AI92" s="188">
        <f t="shared" si="163"/>
        <v>324.93005556000014</v>
      </c>
      <c r="AJ92" s="188">
        <f t="shared" si="164"/>
        <v>362.54787440000013</v>
      </c>
      <c r="AK92" s="189">
        <f t="shared" si="165"/>
        <v>21.326345552941184</v>
      </c>
      <c r="AL92" s="190">
        <f t="shared" si="166"/>
        <v>17.264184495238101</v>
      </c>
      <c r="AM92" s="191">
        <f t="shared" si="167"/>
        <v>20.141548577777783</v>
      </c>
      <c r="AN92" s="220">
        <f t="shared" si="168"/>
        <v>310.80266184000016</v>
      </c>
      <c r="AO92" s="221">
        <f t="shared" si="169"/>
        <v>357.42306111600016</v>
      </c>
      <c r="AP92" s="221">
        <f t="shared" si="170"/>
        <v>390.80266184000016</v>
      </c>
      <c r="AQ92" s="222">
        <f t="shared" si="171"/>
        <v>22.988391872941186</v>
      </c>
      <c r="AR92" s="223">
        <f t="shared" si="172"/>
        <v>18.609650563809531</v>
      </c>
      <c r="AS92" s="224">
        <f t="shared" si="173"/>
        <v>21.711258991111119</v>
      </c>
      <c r="AT92" s="237">
        <f t="shared" si="174"/>
        <v>514.64997945080017</v>
      </c>
      <c r="AU92" s="253">
        <f t="shared" si="175"/>
        <v>341.88292802400019</v>
      </c>
      <c r="AV92" s="254">
        <f t="shared" si="176"/>
        <v>393.1653672276002</v>
      </c>
      <c r="AW92" s="254">
        <f t="shared" si="177"/>
        <v>421.88292802400019</v>
      </c>
      <c r="AX92" s="255">
        <f t="shared" si="178"/>
        <v>24.816642824941187</v>
      </c>
      <c r="AY92" s="256">
        <f t="shared" si="179"/>
        <v>20.089663239238103</v>
      </c>
      <c r="AZ92" s="257">
        <f t="shared" si="180"/>
        <v>23.437940445777787</v>
      </c>
      <c r="BA92" s="268">
        <f t="shared" si="181"/>
        <v>561.11497739588026</v>
      </c>
    </row>
    <row r="93" spans="1:53" x14ac:dyDescent="0.2">
      <c r="A93" s="33">
        <v>7744</v>
      </c>
      <c r="B93" s="33" t="s">
        <v>111</v>
      </c>
      <c r="C93" s="34" t="s">
        <v>20</v>
      </c>
      <c r="D93" s="35">
        <v>197.37</v>
      </c>
      <c r="E93" s="36">
        <f t="shared" si="135"/>
        <v>225.00179999999997</v>
      </c>
      <c r="F93" s="18">
        <f t="shared" si="136"/>
        <v>277.37</v>
      </c>
      <c r="G93" s="37">
        <f t="shared" si="137"/>
        <v>21.336153846153845</v>
      </c>
      <c r="H93" s="38">
        <f t="shared" si="138"/>
        <v>16.315882352941177</v>
      </c>
      <c r="I93" s="39">
        <f t="shared" si="139"/>
        <v>17.335625</v>
      </c>
      <c r="J93" s="40">
        <v>217.10700000000003</v>
      </c>
      <c r="K93" s="23">
        <f t="shared" si="140"/>
        <v>249.67305000000002</v>
      </c>
      <c r="L93" s="41">
        <f t="shared" si="141"/>
        <v>297.10700000000003</v>
      </c>
      <c r="M93" s="42">
        <f t="shared" si="142"/>
        <v>19.807133333333336</v>
      </c>
      <c r="N93" s="43">
        <f t="shared" si="143"/>
        <v>15.637210526315791</v>
      </c>
      <c r="O93" s="44">
        <f t="shared" si="144"/>
        <v>16.505944444444445</v>
      </c>
      <c r="P93" s="45">
        <v>238.81770000000006</v>
      </c>
      <c r="Q93" s="46">
        <f t="shared" si="145"/>
        <v>274.64035500000006</v>
      </c>
      <c r="R93" s="30">
        <f t="shared" si="146"/>
        <v>318.81770000000006</v>
      </c>
      <c r="S93" s="31">
        <f t="shared" si="147"/>
        <v>21.254513333333339</v>
      </c>
      <c r="T93" s="32">
        <f t="shared" si="148"/>
        <v>16.779878947368424</v>
      </c>
      <c r="U93" s="74">
        <f t="shared" si="149"/>
        <v>18.753982352941179</v>
      </c>
      <c r="V93" s="105">
        <f t="shared" si="150"/>
        <v>262.69947000000008</v>
      </c>
      <c r="W93" s="105">
        <f t="shared" si="151"/>
        <v>302.10439050000008</v>
      </c>
      <c r="X93" s="106">
        <f t="shared" si="152"/>
        <v>342.69947000000008</v>
      </c>
      <c r="Y93" s="102">
        <f t="shared" si="153"/>
        <v>22.846631333333338</v>
      </c>
      <c r="Z93" s="103">
        <f t="shared" si="154"/>
        <v>18.03681421052632</v>
      </c>
      <c r="AA93" s="104">
        <f t="shared" si="155"/>
        <v>20.15879235294118</v>
      </c>
      <c r="AB93" s="151">
        <f t="shared" si="156"/>
        <v>288.96941700000013</v>
      </c>
      <c r="AC93" s="151">
        <f t="shared" si="157"/>
        <v>332.31482955000013</v>
      </c>
      <c r="AD93" s="152">
        <f t="shared" si="158"/>
        <v>368.96941700000013</v>
      </c>
      <c r="AE93" s="148">
        <f t="shared" si="159"/>
        <v>24.597961133333342</v>
      </c>
      <c r="AF93" s="149">
        <f t="shared" si="160"/>
        <v>19.419443000000008</v>
      </c>
      <c r="AG93" s="150">
        <f t="shared" si="161"/>
        <v>21.704083352941183</v>
      </c>
      <c r="AH93" s="187">
        <f t="shared" si="162"/>
        <v>317.86635870000015</v>
      </c>
      <c r="AI93" s="188">
        <f t="shared" si="163"/>
        <v>365.54631250500012</v>
      </c>
      <c r="AJ93" s="188">
        <f t="shared" si="164"/>
        <v>397.86635870000015</v>
      </c>
      <c r="AK93" s="189">
        <f t="shared" si="165"/>
        <v>23.403903452941186</v>
      </c>
      <c r="AL93" s="190">
        <f t="shared" si="166"/>
        <v>18.946017080952387</v>
      </c>
      <c r="AM93" s="191">
        <f t="shared" si="167"/>
        <v>22.103686594444454</v>
      </c>
      <c r="AN93" s="220">
        <f t="shared" si="168"/>
        <v>349.6529945700002</v>
      </c>
      <c r="AO93" s="221">
        <f t="shared" si="169"/>
        <v>402.10094375550023</v>
      </c>
      <c r="AP93" s="221">
        <f t="shared" si="170"/>
        <v>429.6529945700002</v>
      </c>
      <c r="AQ93" s="222">
        <f t="shared" si="171"/>
        <v>25.273705562941188</v>
      </c>
      <c r="AR93" s="223">
        <f t="shared" si="172"/>
        <v>20.459666408095249</v>
      </c>
      <c r="AS93" s="224">
        <f t="shared" si="173"/>
        <v>23.869610809444456</v>
      </c>
      <c r="AT93" s="237">
        <f t="shared" si="174"/>
        <v>572.73122688215028</v>
      </c>
      <c r="AU93" s="253">
        <f t="shared" si="175"/>
        <v>384.61829402700027</v>
      </c>
      <c r="AV93" s="254">
        <f t="shared" si="176"/>
        <v>442.31103813105028</v>
      </c>
      <c r="AW93" s="254">
        <f t="shared" si="177"/>
        <v>464.61829402700027</v>
      </c>
      <c r="AX93" s="255">
        <f t="shared" si="178"/>
        <v>27.330487883941192</v>
      </c>
      <c r="AY93" s="256">
        <f t="shared" si="179"/>
        <v>22.124680667952394</v>
      </c>
      <c r="AZ93" s="257">
        <f t="shared" si="180"/>
        <v>25.812127445944459</v>
      </c>
      <c r="BA93" s="268">
        <f t="shared" si="181"/>
        <v>625.00434957036543</v>
      </c>
    </row>
    <row r="94" spans="1:53" x14ac:dyDescent="0.2">
      <c r="A94" s="33">
        <v>7750</v>
      </c>
      <c r="B94" s="33" t="s">
        <v>112</v>
      </c>
      <c r="C94" s="34" t="s">
        <v>20</v>
      </c>
      <c r="D94" s="35">
        <v>61.4</v>
      </c>
      <c r="E94" s="36">
        <f t="shared" si="135"/>
        <v>69.995999999999995</v>
      </c>
      <c r="F94" s="18">
        <f t="shared" si="136"/>
        <v>141.4</v>
      </c>
      <c r="G94" s="37">
        <f t="shared" si="137"/>
        <v>10.876923076923077</v>
      </c>
      <c r="H94" s="38">
        <f t="shared" si="138"/>
        <v>8.3176470588235301</v>
      </c>
      <c r="I94" s="39">
        <f t="shared" si="139"/>
        <v>8.8375000000000004</v>
      </c>
      <c r="J94" s="40">
        <v>67.540000000000006</v>
      </c>
      <c r="K94" s="23">
        <f t="shared" si="140"/>
        <v>77.671000000000006</v>
      </c>
      <c r="L94" s="41">
        <f t="shared" si="141"/>
        <v>147.54000000000002</v>
      </c>
      <c r="M94" s="42">
        <f t="shared" si="142"/>
        <v>9.8360000000000021</v>
      </c>
      <c r="N94" s="43">
        <f t="shared" si="143"/>
        <v>7.7652631578947382</v>
      </c>
      <c r="O94" s="44">
        <f t="shared" si="144"/>
        <v>8.1966666666666672</v>
      </c>
      <c r="P94" s="45">
        <v>74.294000000000011</v>
      </c>
      <c r="Q94" s="46">
        <f t="shared" si="145"/>
        <v>85.438100000000006</v>
      </c>
      <c r="R94" s="30">
        <f t="shared" si="146"/>
        <v>154.29400000000001</v>
      </c>
      <c r="S94" s="31">
        <f t="shared" si="147"/>
        <v>10.286266666666668</v>
      </c>
      <c r="T94" s="32">
        <f t="shared" si="148"/>
        <v>8.1207368421052646</v>
      </c>
      <c r="U94" s="74">
        <f t="shared" si="149"/>
        <v>9.0761176470588243</v>
      </c>
      <c r="V94" s="105">
        <f t="shared" si="150"/>
        <v>81.723400000000012</v>
      </c>
      <c r="W94" s="105">
        <f t="shared" si="151"/>
        <v>93.981910000000013</v>
      </c>
      <c r="X94" s="106">
        <f t="shared" si="152"/>
        <v>161.72340000000003</v>
      </c>
      <c r="Y94" s="102">
        <f t="shared" si="153"/>
        <v>10.781560000000002</v>
      </c>
      <c r="Z94" s="103">
        <f t="shared" si="154"/>
        <v>8.511757894736844</v>
      </c>
      <c r="AA94" s="104">
        <f t="shared" si="155"/>
        <v>9.5131411764705902</v>
      </c>
      <c r="AB94" s="151">
        <f t="shared" si="156"/>
        <v>89.895740000000018</v>
      </c>
      <c r="AC94" s="151">
        <f t="shared" si="157"/>
        <v>103.38010100000001</v>
      </c>
      <c r="AD94" s="152">
        <f t="shared" si="158"/>
        <v>169.89574000000002</v>
      </c>
      <c r="AE94" s="148">
        <f t="shared" si="159"/>
        <v>11.326382666666667</v>
      </c>
      <c r="AF94" s="149">
        <f t="shared" si="160"/>
        <v>8.9418810526315795</v>
      </c>
      <c r="AG94" s="150">
        <f t="shared" si="161"/>
        <v>9.9938670588235308</v>
      </c>
      <c r="AH94" s="187">
        <f t="shared" si="162"/>
        <v>98.885314000000022</v>
      </c>
      <c r="AI94" s="188">
        <f t="shared" si="163"/>
        <v>113.71811110000002</v>
      </c>
      <c r="AJ94" s="188">
        <f t="shared" si="164"/>
        <v>178.88531400000002</v>
      </c>
      <c r="AK94" s="189">
        <f t="shared" si="165"/>
        <v>10.522665529411766</v>
      </c>
      <c r="AL94" s="190">
        <f t="shared" si="166"/>
        <v>8.5183482857142874</v>
      </c>
      <c r="AM94" s="191">
        <f t="shared" si="167"/>
        <v>9.938073000000001</v>
      </c>
      <c r="AN94" s="220">
        <f t="shared" si="168"/>
        <v>108.77384540000003</v>
      </c>
      <c r="AO94" s="221">
        <f t="shared" si="169"/>
        <v>125.08992221000003</v>
      </c>
      <c r="AP94" s="221">
        <f t="shared" si="170"/>
        <v>188.77384540000003</v>
      </c>
      <c r="AQ94" s="222">
        <f t="shared" si="171"/>
        <v>11.104343847058825</v>
      </c>
      <c r="AR94" s="223">
        <f t="shared" si="172"/>
        <v>8.9892307333333346</v>
      </c>
      <c r="AS94" s="224">
        <f t="shared" si="173"/>
        <v>10.487435855555557</v>
      </c>
      <c r="AT94" s="237">
        <f t="shared" si="174"/>
        <v>212.61689887300003</v>
      </c>
      <c r="AU94" s="253">
        <f t="shared" si="175"/>
        <v>119.65122994000004</v>
      </c>
      <c r="AV94" s="254">
        <f t="shared" si="176"/>
        <v>137.59891443100003</v>
      </c>
      <c r="AW94" s="254">
        <f t="shared" si="177"/>
        <v>199.65122994000004</v>
      </c>
      <c r="AX94" s="255">
        <f t="shared" si="178"/>
        <v>11.74418999647059</v>
      </c>
      <c r="AY94" s="256">
        <f t="shared" si="179"/>
        <v>9.5072014257142872</v>
      </c>
      <c r="AZ94" s="257">
        <f t="shared" si="180"/>
        <v>11.091734996666668</v>
      </c>
      <c r="BA94" s="268">
        <f t="shared" si="181"/>
        <v>228.87858876030003</v>
      </c>
    </row>
    <row r="95" spans="1:53" x14ac:dyDescent="0.2">
      <c r="A95" s="33">
        <v>7856</v>
      </c>
      <c r="B95" s="33" t="s">
        <v>113</v>
      </c>
      <c r="C95" s="34" t="s">
        <v>20</v>
      </c>
      <c r="D95" s="35">
        <v>157.9</v>
      </c>
      <c r="E95" s="36">
        <f t="shared" si="135"/>
        <v>180.006</v>
      </c>
      <c r="F95" s="18">
        <f t="shared" si="136"/>
        <v>237.9</v>
      </c>
      <c r="G95" s="37">
        <f t="shared" si="137"/>
        <v>18.3</v>
      </c>
      <c r="H95" s="38">
        <f t="shared" si="138"/>
        <v>13.994117647058824</v>
      </c>
      <c r="I95" s="39">
        <f t="shared" si="139"/>
        <v>14.86875</v>
      </c>
      <c r="J95" s="40">
        <v>173.69000000000003</v>
      </c>
      <c r="K95" s="23">
        <f t="shared" si="140"/>
        <v>199.74350000000001</v>
      </c>
      <c r="L95" s="41">
        <f t="shared" si="141"/>
        <v>253.69000000000003</v>
      </c>
      <c r="M95" s="42">
        <f t="shared" si="142"/>
        <v>16.91266666666667</v>
      </c>
      <c r="N95" s="43">
        <f t="shared" si="143"/>
        <v>13.352105263157895</v>
      </c>
      <c r="O95" s="44">
        <f t="shared" si="144"/>
        <v>14.093888888888891</v>
      </c>
      <c r="P95" s="45">
        <v>191.05900000000005</v>
      </c>
      <c r="Q95" s="46">
        <f t="shared" si="145"/>
        <v>219.71785000000006</v>
      </c>
      <c r="R95" s="30">
        <f t="shared" si="146"/>
        <v>271.05900000000008</v>
      </c>
      <c r="S95" s="31">
        <f t="shared" si="147"/>
        <v>18.070600000000006</v>
      </c>
      <c r="T95" s="32">
        <f t="shared" si="148"/>
        <v>14.266263157894741</v>
      </c>
      <c r="U95" s="74">
        <f t="shared" si="149"/>
        <v>15.944647058823534</v>
      </c>
      <c r="V95" s="105">
        <f t="shared" si="150"/>
        <v>210.16490000000007</v>
      </c>
      <c r="W95" s="105">
        <f t="shared" si="151"/>
        <v>241.68963500000007</v>
      </c>
      <c r="X95" s="106">
        <f t="shared" si="152"/>
        <v>290.1649000000001</v>
      </c>
      <c r="Y95" s="102">
        <f t="shared" si="153"/>
        <v>19.344326666666674</v>
      </c>
      <c r="Z95" s="103">
        <f t="shared" si="154"/>
        <v>15.271836842105268</v>
      </c>
      <c r="AA95" s="104">
        <f t="shared" si="155"/>
        <v>17.06852352941177</v>
      </c>
      <c r="AB95" s="151">
        <f t="shared" si="156"/>
        <v>231.18139000000011</v>
      </c>
      <c r="AC95" s="151">
        <f t="shared" si="157"/>
        <v>265.85859850000008</v>
      </c>
      <c r="AD95" s="152">
        <f t="shared" si="158"/>
        <v>311.18139000000008</v>
      </c>
      <c r="AE95" s="148">
        <f t="shared" si="159"/>
        <v>20.745426000000005</v>
      </c>
      <c r="AF95" s="149">
        <f t="shared" si="160"/>
        <v>16.377967894736845</v>
      </c>
      <c r="AG95" s="150">
        <f t="shared" si="161"/>
        <v>18.304787647058827</v>
      </c>
      <c r="AH95" s="187">
        <f t="shared" si="162"/>
        <v>254.29952900000015</v>
      </c>
      <c r="AI95" s="188">
        <f t="shared" si="163"/>
        <v>292.44445835000016</v>
      </c>
      <c r="AJ95" s="188">
        <f t="shared" si="164"/>
        <v>334.29952900000012</v>
      </c>
      <c r="AK95" s="189">
        <f t="shared" si="165"/>
        <v>19.664678176470595</v>
      </c>
      <c r="AL95" s="190">
        <f t="shared" si="166"/>
        <v>15.919025190476196</v>
      </c>
      <c r="AM95" s="191">
        <f t="shared" si="167"/>
        <v>18.572196055555562</v>
      </c>
      <c r="AN95" s="220">
        <f t="shared" si="168"/>
        <v>279.72948190000017</v>
      </c>
      <c r="AO95" s="221">
        <f t="shared" si="169"/>
        <v>321.68890418500018</v>
      </c>
      <c r="AP95" s="221">
        <f t="shared" si="170"/>
        <v>359.72948190000017</v>
      </c>
      <c r="AQ95" s="222">
        <f t="shared" si="171"/>
        <v>21.16055775882354</v>
      </c>
      <c r="AR95" s="223">
        <f t="shared" si="172"/>
        <v>17.129975328571437</v>
      </c>
      <c r="AS95" s="224">
        <f t="shared" si="173"/>
        <v>19.984971216666676</v>
      </c>
      <c r="AT95" s="237">
        <f t="shared" si="174"/>
        <v>468.19557544050025</v>
      </c>
      <c r="AU95" s="253">
        <f t="shared" si="175"/>
        <v>307.70243009000023</v>
      </c>
      <c r="AV95" s="254">
        <f t="shared" si="176"/>
        <v>353.85779460350022</v>
      </c>
      <c r="AW95" s="254">
        <f t="shared" si="177"/>
        <v>387.70243009000023</v>
      </c>
      <c r="AX95" s="255">
        <f t="shared" si="178"/>
        <v>22.806025299411779</v>
      </c>
      <c r="AY95" s="256">
        <f t="shared" si="179"/>
        <v>18.462020480476202</v>
      </c>
      <c r="AZ95" s="257">
        <f t="shared" si="180"/>
        <v>21.539023893888903</v>
      </c>
      <c r="BA95" s="268">
        <f t="shared" si="181"/>
        <v>510.01513298455029</v>
      </c>
    </row>
    <row r="96" spans="1:53" x14ac:dyDescent="0.2">
      <c r="A96" s="33">
        <v>7857</v>
      </c>
      <c r="B96" s="33" t="s">
        <v>114</v>
      </c>
      <c r="C96" s="34" t="s">
        <v>20</v>
      </c>
      <c r="D96" s="35">
        <v>157.9</v>
      </c>
      <c r="E96" s="36">
        <f t="shared" si="135"/>
        <v>180.006</v>
      </c>
      <c r="F96" s="18">
        <f t="shared" si="136"/>
        <v>237.9</v>
      </c>
      <c r="G96" s="37">
        <f t="shared" si="137"/>
        <v>18.3</v>
      </c>
      <c r="H96" s="38">
        <f t="shared" si="138"/>
        <v>13.994117647058824</v>
      </c>
      <c r="I96" s="39">
        <f t="shared" si="139"/>
        <v>14.86875</v>
      </c>
      <c r="J96" s="40">
        <v>173.69000000000003</v>
      </c>
      <c r="K96" s="23">
        <f t="shared" si="140"/>
        <v>199.74350000000001</v>
      </c>
      <c r="L96" s="41">
        <f t="shared" si="141"/>
        <v>253.69000000000003</v>
      </c>
      <c r="M96" s="42">
        <f t="shared" si="142"/>
        <v>16.91266666666667</v>
      </c>
      <c r="N96" s="43">
        <f t="shared" si="143"/>
        <v>13.352105263157895</v>
      </c>
      <c r="O96" s="44">
        <f t="shared" si="144"/>
        <v>14.093888888888891</v>
      </c>
      <c r="P96" s="45">
        <v>191.05900000000005</v>
      </c>
      <c r="Q96" s="46">
        <f t="shared" si="145"/>
        <v>219.71785000000006</v>
      </c>
      <c r="R96" s="30">
        <f t="shared" si="146"/>
        <v>271.05900000000008</v>
      </c>
      <c r="S96" s="31">
        <f t="shared" si="147"/>
        <v>18.070600000000006</v>
      </c>
      <c r="T96" s="32">
        <f t="shared" si="148"/>
        <v>14.266263157894741</v>
      </c>
      <c r="U96" s="74">
        <f t="shared" si="149"/>
        <v>15.944647058823534</v>
      </c>
      <c r="V96" s="105">
        <f t="shared" si="150"/>
        <v>210.16490000000007</v>
      </c>
      <c r="W96" s="105">
        <f t="shared" si="151"/>
        <v>241.68963500000007</v>
      </c>
      <c r="X96" s="106">
        <f t="shared" si="152"/>
        <v>290.1649000000001</v>
      </c>
      <c r="Y96" s="102">
        <f t="shared" si="153"/>
        <v>19.344326666666674</v>
      </c>
      <c r="Z96" s="103">
        <f t="shared" si="154"/>
        <v>15.271836842105268</v>
      </c>
      <c r="AA96" s="104">
        <f t="shared" si="155"/>
        <v>17.06852352941177</v>
      </c>
      <c r="AB96" s="151">
        <f t="shared" si="156"/>
        <v>231.18139000000011</v>
      </c>
      <c r="AC96" s="151">
        <f t="shared" si="157"/>
        <v>265.85859850000008</v>
      </c>
      <c r="AD96" s="152">
        <f t="shared" si="158"/>
        <v>311.18139000000008</v>
      </c>
      <c r="AE96" s="148">
        <f t="shared" si="159"/>
        <v>20.745426000000005</v>
      </c>
      <c r="AF96" s="149">
        <f t="shared" si="160"/>
        <v>16.377967894736845</v>
      </c>
      <c r="AG96" s="150">
        <f t="shared" si="161"/>
        <v>18.304787647058827</v>
      </c>
      <c r="AH96" s="187">
        <f t="shared" si="162"/>
        <v>254.29952900000015</v>
      </c>
      <c r="AI96" s="188">
        <f t="shared" si="163"/>
        <v>292.44445835000016</v>
      </c>
      <c r="AJ96" s="188">
        <f t="shared" si="164"/>
        <v>334.29952900000012</v>
      </c>
      <c r="AK96" s="189">
        <f t="shared" si="165"/>
        <v>19.664678176470595</v>
      </c>
      <c r="AL96" s="190">
        <f t="shared" si="166"/>
        <v>15.919025190476196</v>
      </c>
      <c r="AM96" s="191">
        <f t="shared" si="167"/>
        <v>18.572196055555562</v>
      </c>
      <c r="AN96" s="220">
        <f t="shared" si="168"/>
        <v>279.72948190000017</v>
      </c>
      <c r="AO96" s="221">
        <f t="shared" si="169"/>
        <v>321.68890418500018</v>
      </c>
      <c r="AP96" s="221">
        <f t="shared" si="170"/>
        <v>359.72948190000017</v>
      </c>
      <c r="AQ96" s="222">
        <f t="shared" si="171"/>
        <v>21.16055775882354</v>
      </c>
      <c r="AR96" s="223">
        <f t="shared" si="172"/>
        <v>17.129975328571437</v>
      </c>
      <c r="AS96" s="224">
        <f t="shared" si="173"/>
        <v>19.984971216666676</v>
      </c>
      <c r="AT96" s="237">
        <f t="shared" si="174"/>
        <v>468.19557544050025</v>
      </c>
      <c r="AU96" s="253">
        <f t="shared" si="175"/>
        <v>307.70243009000023</v>
      </c>
      <c r="AV96" s="254">
        <f t="shared" si="176"/>
        <v>353.85779460350022</v>
      </c>
      <c r="AW96" s="254">
        <f t="shared" si="177"/>
        <v>387.70243009000023</v>
      </c>
      <c r="AX96" s="255">
        <f t="shared" si="178"/>
        <v>22.806025299411779</v>
      </c>
      <c r="AY96" s="256">
        <f t="shared" si="179"/>
        <v>18.462020480476202</v>
      </c>
      <c r="AZ96" s="257">
        <f t="shared" si="180"/>
        <v>21.539023893888903</v>
      </c>
      <c r="BA96" s="268">
        <f t="shared" si="181"/>
        <v>510.01513298455029</v>
      </c>
    </row>
    <row r="97" spans="1:53" x14ac:dyDescent="0.2">
      <c r="A97" s="33">
        <v>7858</v>
      </c>
      <c r="B97" s="33" t="s">
        <v>115</v>
      </c>
      <c r="C97" s="34" t="s">
        <v>20</v>
      </c>
      <c r="D97" s="35">
        <v>157.9</v>
      </c>
      <c r="E97" s="36">
        <f t="shared" si="135"/>
        <v>180.006</v>
      </c>
      <c r="F97" s="18">
        <f t="shared" si="136"/>
        <v>237.9</v>
      </c>
      <c r="G97" s="37">
        <f t="shared" si="137"/>
        <v>18.3</v>
      </c>
      <c r="H97" s="38">
        <f t="shared" si="138"/>
        <v>13.994117647058824</v>
      </c>
      <c r="I97" s="39">
        <f t="shared" si="139"/>
        <v>14.86875</v>
      </c>
      <c r="J97" s="40">
        <v>173.69000000000003</v>
      </c>
      <c r="K97" s="23">
        <f t="shared" si="140"/>
        <v>199.74350000000001</v>
      </c>
      <c r="L97" s="41">
        <f t="shared" si="141"/>
        <v>253.69000000000003</v>
      </c>
      <c r="M97" s="42">
        <f t="shared" si="142"/>
        <v>16.91266666666667</v>
      </c>
      <c r="N97" s="43">
        <f t="shared" si="143"/>
        <v>13.352105263157895</v>
      </c>
      <c r="O97" s="44">
        <f t="shared" si="144"/>
        <v>14.093888888888891</v>
      </c>
      <c r="P97" s="45">
        <v>191.05900000000005</v>
      </c>
      <c r="Q97" s="46">
        <f t="shared" si="145"/>
        <v>219.71785000000006</v>
      </c>
      <c r="R97" s="30">
        <f t="shared" si="146"/>
        <v>271.05900000000008</v>
      </c>
      <c r="S97" s="31">
        <f t="shared" si="147"/>
        <v>18.070600000000006</v>
      </c>
      <c r="T97" s="32">
        <f t="shared" si="148"/>
        <v>14.266263157894741</v>
      </c>
      <c r="U97" s="74">
        <f t="shared" si="149"/>
        <v>15.944647058823534</v>
      </c>
      <c r="V97" s="105">
        <f t="shared" si="150"/>
        <v>210.16490000000007</v>
      </c>
      <c r="W97" s="105">
        <f t="shared" si="151"/>
        <v>241.68963500000007</v>
      </c>
      <c r="X97" s="106">
        <f t="shared" si="152"/>
        <v>290.1649000000001</v>
      </c>
      <c r="Y97" s="102">
        <f t="shared" si="153"/>
        <v>19.344326666666674</v>
      </c>
      <c r="Z97" s="103">
        <f t="shared" si="154"/>
        <v>15.271836842105268</v>
      </c>
      <c r="AA97" s="104">
        <f t="shared" si="155"/>
        <v>17.06852352941177</v>
      </c>
      <c r="AB97" s="151">
        <f t="shared" si="156"/>
        <v>231.18139000000011</v>
      </c>
      <c r="AC97" s="151">
        <f t="shared" si="157"/>
        <v>265.85859850000008</v>
      </c>
      <c r="AD97" s="152">
        <f t="shared" si="158"/>
        <v>311.18139000000008</v>
      </c>
      <c r="AE97" s="148">
        <f t="shared" si="159"/>
        <v>20.745426000000005</v>
      </c>
      <c r="AF97" s="149">
        <f t="shared" si="160"/>
        <v>16.377967894736845</v>
      </c>
      <c r="AG97" s="150">
        <f t="shared" si="161"/>
        <v>18.304787647058827</v>
      </c>
      <c r="AH97" s="187">
        <f t="shared" si="162"/>
        <v>254.29952900000015</v>
      </c>
      <c r="AI97" s="188">
        <f t="shared" si="163"/>
        <v>292.44445835000016</v>
      </c>
      <c r="AJ97" s="188">
        <f t="shared" si="164"/>
        <v>334.29952900000012</v>
      </c>
      <c r="AK97" s="189">
        <f t="shared" si="165"/>
        <v>19.664678176470595</v>
      </c>
      <c r="AL97" s="190">
        <f t="shared" si="166"/>
        <v>15.919025190476196</v>
      </c>
      <c r="AM97" s="191">
        <f t="shared" si="167"/>
        <v>18.572196055555562</v>
      </c>
      <c r="AN97" s="220">
        <f t="shared" si="168"/>
        <v>279.72948190000017</v>
      </c>
      <c r="AO97" s="221">
        <f t="shared" si="169"/>
        <v>321.68890418500018</v>
      </c>
      <c r="AP97" s="221">
        <f t="shared" si="170"/>
        <v>359.72948190000017</v>
      </c>
      <c r="AQ97" s="222">
        <f t="shared" si="171"/>
        <v>21.16055775882354</v>
      </c>
      <c r="AR97" s="223">
        <f t="shared" si="172"/>
        <v>17.129975328571437</v>
      </c>
      <c r="AS97" s="224">
        <f t="shared" si="173"/>
        <v>19.984971216666676</v>
      </c>
      <c r="AT97" s="237">
        <f t="shared" si="174"/>
        <v>468.19557544050025</v>
      </c>
      <c r="AU97" s="253">
        <f t="shared" si="175"/>
        <v>307.70243009000023</v>
      </c>
      <c r="AV97" s="254">
        <f t="shared" si="176"/>
        <v>353.85779460350022</v>
      </c>
      <c r="AW97" s="254">
        <f t="shared" si="177"/>
        <v>387.70243009000023</v>
      </c>
      <c r="AX97" s="255">
        <f t="shared" si="178"/>
        <v>22.806025299411779</v>
      </c>
      <c r="AY97" s="256">
        <f t="shared" si="179"/>
        <v>18.462020480476202</v>
      </c>
      <c r="AZ97" s="257">
        <f t="shared" si="180"/>
        <v>21.539023893888903</v>
      </c>
      <c r="BA97" s="268">
        <f t="shared" si="181"/>
        <v>510.01513298455029</v>
      </c>
    </row>
    <row r="98" spans="1:53" x14ac:dyDescent="0.2">
      <c r="A98" s="33">
        <v>7860</v>
      </c>
      <c r="B98" s="33" t="s">
        <v>116</v>
      </c>
      <c r="C98" s="34" t="s">
        <v>20</v>
      </c>
      <c r="D98" s="35">
        <v>192.98</v>
      </c>
      <c r="E98" s="36">
        <f t="shared" si="135"/>
        <v>219.99719999999996</v>
      </c>
      <c r="F98" s="18">
        <f t="shared" si="136"/>
        <v>272.98</v>
      </c>
      <c r="G98" s="37">
        <f t="shared" si="137"/>
        <v>20.998461538461541</v>
      </c>
      <c r="H98" s="38">
        <f t="shared" si="138"/>
        <v>16.05764705882353</v>
      </c>
      <c r="I98" s="39">
        <f t="shared" si="139"/>
        <v>17.061250000000001</v>
      </c>
      <c r="J98" s="40">
        <v>212.27800000000002</v>
      </c>
      <c r="K98" s="23">
        <f t="shared" si="140"/>
        <v>244.11969999999999</v>
      </c>
      <c r="L98" s="41">
        <f t="shared" si="141"/>
        <v>292.27800000000002</v>
      </c>
      <c r="M98" s="42">
        <f t="shared" si="142"/>
        <v>19.485200000000003</v>
      </c>
      <c r="N98" s="43">
        <f t="shared" si="143"/>
        <v>15.383052631578948</v>
      </c>
      <c r="O98" s="44">
        <f t="shared" si="144"/>
        <v>16.237666666666669</v>
      </c>
      <c r="P98" s="45">
        <v>233.50580000000005</v>
      </c>
      <c r="Q98" s="46">
        <f t="shared" si="145"/>
        <v>268.53167000000002</v>
      </c>
      <c r="R98" s="30">
        <f t="shared" si="146"/>
        <v>313.50580000000002</v>
      </c>
      <c r="S98" s="31">
        <f t="shared" si="147"/>
        <v>20.90038666666667</v>
      </c>
      <c r="T98" s="32">
        <f t="shared" si="148"/>
        <v>16.500305263157895</v>
      </c>
      <c r="U98" s="74">
        <f t="shared" si="149"/>
        <v>18.441517647058824</v>
      </c>
      <c r="V98" s="105">
        <f t="shared" si="150"/>
        <v>256.85638000000006</v>
      </c>
      <c r="W98" s="105">
        <f t="shared" si="151"/>
        <v>295.38483700000006</v>
      </c>
      <c r="X98" s="106">
        <f t="shared" si="152"/>
        <v>336.85638000000006</v>
      </c>
      <c r="Y98" s="102">
        <f t="shared" si="153"/>
        <v>22.457092000000003</v>
      </c>
      <c r="Z98" s="103">
        <f t="shared" si="154"/>
        <v>17.729283157894741</v>
      </c>
      <c r="AA98" s="104">
        <f t="shared" si="155"/>
        <v>19.815081176470592</v>
      </c>
      <c r="AB98" s="151">
        <f t="shared" si="156"/>
        <v>282.5420180000001</v>
      </c>
      <c r="AC98" s="151">
        <f t="shared" si="157"/>
        <v>324.92332070000009</v>
      </c>
      <c r="AD98" s="152">
        <f t="shared" si="158"/>
        <v>362.5420180000001</v>
      </c>
      <c r="AE98" s="148">
        <f t="shared" si="159"/>
        <v>24.169467866666672</v>
      </c>
      <c r="AF98" s="149">
        <f t="shared" si="160"/>
        <v>19.081158842105268</v>
      </c>
      <c r="AG98" s="150">
        <f t="shared" si="161"/>
        <v>21.326001058823536</v>
      </c>
      <c r="AH98" s="187">
        <f t="shared" si="162"/>
        <v>310.79621980000013</v>
      </c>
      <c r="AI98" s="188">
        <f t="shared" si="163"/>
        <v>357.41565277000012</v>
      </c>
      <c r="AJ98" s="188">
        <f t="shared" si="164"/>
        <v>390.79621980000013</v>
      </c>
      <c r="AK98" s="189">
        <f t="shared" si="165"/>
        <v>22.988012929411774</v>
      </c>
      <c r="AL98" s="190">
        <f t="shared" si="166"/>
        <v>18.609343800000005</v>
      </c>
      <c r="AM98" s="191">
        <f t="shared" si="167"/>
        <v>21.710901100000008</v>
      </c>
      <c r="AN98" s="220">
        <f t="shared" si="168"/>
        <v>341.87584178000014</v>
      </c>
      <c r="AO98" s="221">
        <f t="shared" si="169"/>
        <v>393.15721804700013</v>
      </c>
      <c r="AP98" s="221">
        <f t="shared" si="170"/>
        <v>421.87584178000014</v>
      </c>
      <c r="AQ98" s="222">
        <f t="shared" si="171"/>
        <v>24.816225987058832</v>
      </c>
      <c r="AR98" s="223">
        <f t="shared" si="172"/>
        <v>20.089325799047625</v>
      </c>
      <c r="AS98" s="224">
        <f t="shared" si="173"/>
        <v>23.437546765555563</v>
      </c>
      <c r="AT98" s="237">
        <f t="shared" si="174"/>
        <v>561.10438346110027</v>
      </c>
      <c r="AU98" s="253">
        <f t="shared" si="175"/>
        <v>376.06342595800021</v>
      </c>
      <c r="AV98" s="254">
        <f t="shared" si="176"/>
        <v>432.47293985170023</v>
      </c>
      <c r="AW98" s="254">
        <f t="shared" si="177"/>
        <v>456.06342595800021</v>
      </c>
      <c r="AX98" s="255">
        <f t="shared" si="178"/>
        <v>26.827260350470599</v>
      </c>
      <c r="AY98" s="256">
        <f t="shared" si="179"/>
        <v>21.717305998000011</v>
      </c>
      <c r="AZ98" s="257">
        <f t="shared" si="180"/>
        <v>25.336856997666679</v>
      </c>
      <c r="BA98" s="268">
        <f t="shared" si="181"/>
        <v>612.21482180721034</v>
      </c>
    </row>
    <row r="99" spans="1:53" x14ac:dyDescent="0.2">
      <c r="A99" s="33">
        <v>7864</v>
      </c>
      <c r="B99" s="33" t="s">
        <v>117</v>
      </c>
      <c r="C99" s="34" t="s">
        <v>20</v>
      </c>
      <c r="D99" s="35">
        <v>175.44</v>
      </c>
      <c r="E99" s="36">
        <f t="shared" ref="E99:E130" si="182">+(D99*1.14)</f>
        <v>200.00159999999997</v>
      </c>
      <c r="F99" s="18">
        <f t="shared" ref="F99:F130" si="183">+(D99+80)</f>
        <v>255.44</v>
      </c>
      <c r="G99" s="37">
        <f t="shared" ref="G99:G130" si="184">+((D99+80)/13)</f>
        <v>19.649230769230769</v>
      </c>
      <c r="H99" s="38">
        <f t="shared" ref="H99:H130" si="185">+((D99+80)/17)</f>
        <v>15.025882352941176</v>
      </c>
      <c r="I99" s="39">
        <f t="shared" ref="I99:I130" si="186">+((D99+80)/16)</f>
        <v>15.965</v>
      </c>
      <c r="J99" s="40">
        <v>192.98400000000001</v>
      </c>
      <c r="K99" s="23">
        <f t="shared" ref="K99:K130" si="187">+(J99*1.15)</f>
        <v>221.9316</v>
      </c>
      <c r="L99" s="41">
        <f t="shared" ref="L99:L130" si="188">+(J99+80)</f>
        <v>272.98400000000004</v>
      </c>
      <c r="M99" s="42">
        <f t="shared" ref="M99:M130" si="189">+((J99+80)/15)</f>
        <v>18.198933333333336</v>
      </c>
      <c r="N99" s="43">
        <f t="shared" ref="N99:N130" si="190">+((J99+80)/19)</f>
        <v>14.367578947368424</v>
      </c>
      <c r="O99" s="44">
        <f t="shared" ref="O99:O130" si="191">+((J99+80)/18)</f>
        <v>15.16577777777778</v>
      </c>
      <c r="P99" s="45">
        <v>212.28240000000002</v>
      </c>
      <c r="Q99" s="46">
        <f t="shared" ref="Q99:Q130" si="192">+(P99*1.15)</f>
        <v>244.12476000000001</v>
      </c>
      <c r="R99" s="30">
        <f t="shared" ref="R99:R130" si="193">+(P99+80)</f>
        <v>292.28240000000005</v>
      </c>
      <c r="S99" s="31">
        <f t="shared" ref="S99:S130" si="194">+((P99+80)/15)</f>
        <v>19.485493333333338</v>
      </c>
      <c r="T99" s="32">
        <f t="shared" ref="T99:T130" si="195">+((P99+80)/19)</f>
        <v>15.383284210526318</v>
      </c>
      <c r="U99" s="74">
        <f t="shared" ref="U99:U130" si="196">+((P99+80)/17)</f>
        <v>17.193082352941179</v>
      </c>
      <c r="V99" s="105">
        <f t="shared" ref="V99:V130" si="197">P99*1.1</f>
        <v>233.51064000000005</v>
      </c>
      <c r="W99" s="105">
        <f t="shared" ref="W99:W130" si="198">V99*1.15</f>
        <v>268.53723600000006</v>
      </c>
      <c r="X99" s="106">
        <f t="shared" ref="X99:X130" si="199">V99+80</f>
        <v>313.51064000000008</v>
      </c>
      <c r="Y99" s="102">
        <f t="shared" ref="Y99:Y130" si="200">+((V99+80)/15)</f>
        <v>20.900709333333339</v>
      </c>
      <c r="Z99" s="103">
        <f t="shared" ref="Z99:Z130" si="201">+((V99+80)/19)</f>
        <v>16.500560000000004</v>
      </c>
      <c r="AA99" s="104">
        <f t="shared" ref="AA99:AA130" si="202">+((V99+80)/17)</f>
        <v>18.441802352941181</v>
      </c>
      <c r="AB99" s="151">
        <f t="shared" ref="AB99:AB130" si="203">V99*1.1</f>
        <v>256.86170400000009</v>
      </c>
      <c r="AC99" s="151">
        <f t="shared" ref="AC99:AC130" si="204">AB99*1.15</f>
        <v>295.39095960000009</v>
      </c>
      <c r="AD99" s="152">
        <f t="shared" ref="AD99:AD130" si="205">AB99+80</f>
        <v>336.86170400000009</v>
      </c>
      <c r="AE99" s="148">
        <f t="shared" ref="AE99:AE130" si="206">+((AB99+80)/15)</f>
        <v>22.45744693333334</v>
      </c>
      <c r="AF99" s="149">
        <f t="shared" ref="AF99:AF130" si="207">+((AB99+80)/19)</f>
        <v>17.729563368421058</v>
      </c>
      <c r="AG99" s="150">
        <f t="shared" ref="AG99:AG130" si="208">+((AB99+80)/17)</f>
        <v>19.815394352941183</v>
      </c>
      <c r="AH99" s="187">
        <f t="shared" ref="AH99:AH130" si="209">AB99*1.1</f>
        <v>282.54787440000013</v>
      </c>
      <c r="AI99" s="188">
        <f t="shared" ref="AI99:AI130" si="210">AH99*1.15</f>
        <v>324.93005556000014</v>
      </c>
      <c r="AJ99" s="188">
        <f t="shared" ref="AJ99:AJ130" si="211">AH99+80</f>
        <v>362.54787440000013</v>
      </c>
      <c r="AK99" s="189">
        <f t="shared" ref="AK99:AK130" si="212">+((AH99+80)/17)</f>
        <v>21.326345552941184</v>
      </c>
      <c r="AL99" s="190">
        <f t="shared" ref="AL99:AL130" si="213">+((AH99+80)/21)</f>
        <v>17.264184495238101</v>
      </c>
      <c r="AM99" s="191">
        <f t="shared" ref="AM99:AM130" si="214">+((AH99+80)/18)</f>
        <v>20.141548577777783</v>
      </c>
      <c r="AN99" s="220">
        <f t="shared" ref="AN99:AN130" si="215">AH99*1.1</f>
        <v>310.80266184000016</v>
      </c>
      <c r="AO99" s="221">
        <f t="shared" ref="AO99:AO130" si="216">AN99*1.15</f>
        <v>357.42306111600016</v>
      </c>
      <c r="AP99" s="221">
        <f t="shared" ref="AP99:AP130" si="217">AN99+80</f>
        <v>390.80266184000016</v>
      </c>
      <c r="AQ99" s="222">
        <f t="shared" ref="AQ99:AQ130" si="218">+((AN99+80)/17)</f>
        <v>22.988391872941186</v>
      </c>
      <c r="AR99" s="223">
        <f t="shared" ref="AR99:AR130" si="219">+((AN99+80)/21)</f>
        <v>18.609650563809531</v>
      </c>
      <c r="AS99" s="224">
        <f t="shared" ref="AS99:AS130" si="220">+((AN99+80)/18)</f>
        <v>21.711258991111119</v>
      </c>
      <c r="AT99" s="237">
        <f t="shared" ref="AT99:AT130" si="221">(AO99*1.3)+50</f>
        <v>514.64997945080017</v>
      </c>
      <c r="AU99" s="253">
        <f t="shared" ref="AU99:AU130" si="222">AN99*1.1</f>
        <v>341.88292802400019</v>
      </c>
      <c r="AV99" s="254">
        <f t="shared" si="176"/>
        <v>393.1653672276002</v>
      </c>
      <c r="AW99" s="254">
        <f t="shared" si="177"/>
        <v>421.88292802400019</v>
      </c>
      <c r="AX99" s="255">
        <f t="shared" si="178"/>
        <v>24.816642824941187</v>
      </c>
      <c r="AY99" s="256">
        <f t="shared" si="179"/>
        <v>20.089663239238103</v>
      </c>
      <c r="AZ99" s="257">
        <f t="shared" si="180"/>
        <v>23.437940445777787</v>
      </c>
      <c r="BA99" s="268">
        <f t="shared" si="181"/>
        <v>561.11497739588026</v>
      </c>
    </row>
    <row r="100" spans="1:53" x14ac:dyDescent="0.2">
      <c r="A100" s="33">
        <v>7872</v>
      </c>
      <c r="B100" s="33" t="s">
        <v>118</v>
      </c>
      <c r="C100" s="34" t="s">
        <v>20</v>
      </c>
      <c r="D100" s="35">
        <v>109.65</v>
      </c>
      <c r="E100" s="36">
        <f t="shared" si="182"/>
        <v>125.00099999999999</v>
      </c>
      <c r="F100" s="18">
        <f t="shared" si="183"/>
        <v>189.65</v>
      </c>
      <c r="G100" s="37">
        <f t="shared" si="184"/>
        <v>14.588461538461539</v>
      </c>
      <c r="H100" s="38">
        <f t="shared" si="185"/>
        <v>11.155882352941177</v>
      </c>
      <c r="I100" s="39">
        <f t="shared" si="186"/>
        <v>11.853125</v>
      </c>
      <c r="J100" s="40">
        <v>120.61500000000001</v>
      </c>
      <c r="K100" s="23">
        <f t="shared" si="187"/>
        <v>138.70724999999999</v>
      </c>
      <c r="L100" s="41">
        <f t="shared" si="188"/>
        <v>200.61500000000001</v>
      </c>
      <c r="M100" s="42">
        <f t="shared" si="189"/>
        <v>13.374333333333334</v>
      </c>
      <c r="N100" s="43">
        <f t="shared" si="190"/>
        <v>10.558684210526316</v>
      </c>
      <c r="O100" s="44">
        <f t="shared" si="191"/>
        <v>11.145277777777778</v>
      </c>
      <c r="P100" s="45">
        <v>132.67650000000003</v>
      </c>
      <c r="Q100" s="46">
        <f t="shared" si="192"/>
        <v>152.57797500000004</v>
      </c>
      <c r="R100" s="30">
        <f t="shared" si="193"/>
        <v>212.67650000000003</v>
      </c>
      <c r="S100" s="31">
        <f t="shared" si="194"/>
        <v>14.178433333333336</v>
      </c>
      <c r="T100" s="32">
        <f t="shared" si="195"/>
        <v>11.193500000000002</v>
      </c>
      <c r="U100" s="74">
        <f t="shared" si="196"/>
        <v>12.510382352941178</v>
      </c>
      <c r="V100" s="105">
        <f t="shared" si="197"/>
        <v>145.94415000000004</v>
      </c>
      <c r="W100" s="105">
        <f t="shared" si="198"/>
        <v>167.83577250000002</v>
      </c>
      <c r="X100" s="106">
        <f t="shared" si="199"/>
        <v>225.94415000000004</v>
      </c>
      <c r="Y100" s="102">
        <f t="shared" si="200"/>
        <v>15.062943333333335</v>
      </c>
      <c r="Z100" s="103">
        <f t="shared" si="201"/>
        <v>11.891797368421054</v>
      </c>
      <c r="AA100" s="104">
        <f t="shared" si="202"/>
        <v>13.290832352941178</v>
      </c>
      <c r="AB100" s="151">
        <f t="shared" si="203"/>
        <v>160.53856500000006</v>
      </c>
      <c r="AC100" s="151">
        <f t="shared" si="204"/>
        <v>184.61934975000005</v>
      </c>
      <c r="AD100" s="152">
        <f t="shared" si="205"/>
        <v>240.53856500000006</v>
      </c>
      <c r="AE100" s="148">
        <f t="shared" si="206"/>
        <v>16.035904333333338</v>
      </c>
      <c r="AF100" s="149">
        <f t="shared" si="207"/>
        <v>12.659924473684214</v>
      </c>
      <c r="AG100" s="150">
        <f t="shared" si="208"/>
        <v>14.14932735294118</v>
      </c>
      <c r="AH100" s="187">
        <f t="shared" si="209"/>
        <v>176.59242150000009</v>
      </c>
      <c r="AI100" s="188">
        <f t="shared" si="210"/>
        <v>203.08128472500007</v>
      </c>
      <c r="AJ100" s="188">
        <f t="shared" si="211"/>
        <v>256.59242150000011</v>
      </c>
      <c r="AK100" s="189">
        <f t="shared" si="212"/>
        <v>15.093671852941183</v>
      </c>
      <c r="AL100" s="190">
        <f t="shared" si="213"/>
        <v>12.218686738095244</v>
      </c>
      <c r="AM100" s="191">
        <f t="shared" si="214"/>
        <v>14.255134527777784</v>
      </c>
      <c r="AN100" s="220">
        <f t="shared" si="215"/>
        <v>194.2516636500001</v>
      </c>
      <c r="AO100" s="221">
        <f t="shared" si="216"/>
        <v>223.38941319750009</v>
      </c>
      <c r="AP100" s="221">
        <f t="shared" si="217"/>
        <v>274.25166365000007</v>
      </c>
      <c r="AQ100" s="222">
        <f t="shared" si="218"/>
        <v>16.132450802941179</v>
      </c>
      <c r="AR100" s="223">
        <f t="shared" si="219"/>
        <v>13.059603030952385</v>
      </c>
      <c r="AS100" s="224">
        <f t="shared" si="220"/>
        <v>15.236203536111114</v>
      </c>
      <c r="AT100" s="237">
        <f t="shared" si="221"/>
        <v>340.40623715675014</v>
      </c>
      <c r="AU100" s="253">
        <f t="shared" si="222"/>
        <v>213.67683001500012</v>
      </c>
      <c r="AV100" s="254">
        <f t="shared" si="176"/>
        <v>245.72835451725012</v>
      </c>
      <c r="AW100" s="254">
        <f t="shared" si="177"/>
        <v>293.67683001500012</v>
      </c>
      <c r="AX100" s="255">
        <f t="shared" si="178"/>
        <v>17.275107647941184</v>
      </c>
      <c r="AY100" s="256">
        <f t="shared" si="179"/>
        <v>13.984610953095244</v>
      </c>
      <c r="AZ100" s="257">
        <f t="shared" si="180"/>
        <v>16.315379445277784</v>
      </c>
      <c r="BA100" s="268">
        <f t="shared" si="181"/>
        <v>369.44686087242519</v>
      </c>
    </row>
    <row r="101" spans="1:53" x14ac:dyDescent="0.2">
      <c r="A101" s="33">
        <v>7873</v>
      </c>
      <c r="B101" s="33" t="s">
        <v>119</v>
      </c>
      <c r="C101" s="34" t="s">
        <v>20</v>
      </c>
      <c r="D101" s="35">
        <v>219.3</v>
      </c>
      <c r="E101" s="36">
        <f t="shared" si="182"/>
        <v>250.00199999999998</v>
      </c>
      <c r="F101" s="18">
        <f t="shared" si="183"/>
        <v>299.3</v>
      </c>
      <c r="G101" s="37">
        <f t="shared" si="184"/>
        <v>23.023076923076925</v>
      </c>
      <c r="H101" s="38">
        <f t="shared" si="185"/>
        <v>17.605882352941176</v>
      </c>
      <c r="I101" s="39">
        <f t="shared" si="186"/>
        <v>18.706250000000001</v>
      </c>
      <c r="J101" s="40">
        <v>241.23000000000002</v>
      </c>
      <c r="K101" s="23">
        <f t="shared" si="187"/>
        <v>277.41449999999998</v>
      </c>
      <c r="L101" s="41">
        <f t="shared" si="188"/>
        <v>321.23</v>
      </c>
      <c r="M101" s="42">
        <f t="shared" si="189"/>
        <v>21.415333333333333</v>
      </c>
      <c r="N101" s="43">
        <f t="shared" si="190"/>
        <v>16.906842105263159</v>
      </c>
      <c r="O101" s="44">
        <f t="shared" si="191"/>
        <v>17.846111111111114</v>
      </c>
      <c r="P101" s="45">
        <v>265.35300000000007</v>
      </c>
      <c r="Q101" s="46">
        <f t="shared" si="192"/>
        <v>305.15595000000008</v>
      </c>
      <c r="R101" s="30">
        <f t="shared" si="193"/>
        <v>345.35300000000007</v>
      </c>
      <c r="S101" s="31">
        <f t="shared" si="194"/>
        <v>23.023533333333337</v>
      </c>
      <c r="T101" s="32">
        <f t="shared" si="195"/>
        <v>18.176473684210531</v>
      </c>
      <c r="U101" s="74">
        <f t="shared" si="196"/>
        <v>20.314882352941179</v>
      </c>
      <c r="V101" s="105">
        <f t="shared" si="197"/>
        <v>291.88830000000007</v>
      </c>
      <c r="W101" s="105">
        <f t="shared" si="198"/>
        <v>335.67154500000004</v>
      </c>
      <c r="X101" s="106">
        <f t="shared" si="199"/>
        <v>371.88830000000007</v>
      </c>
      <c r="Y101" s="102">
        <f t="shared" si="200"/>
        <v>24.792553333333338</v>
      </c>
      <c r="Z101" s="103">
        <f t="shared" si="201"/>
        <v>19.573068421052636</v>
      </c>
      <c r="AA101" s="104">
        <f t="shared" si="202"/>
        <v>21.875782352941179</v>
      </c>
      <c r="AB101" s="151">
        <f t="shared" si="203"/>
        <v>321.07713000000012</v>
      </c>
      <c r="AC101" s="151">
        <f t="shared" si="204"/>
        <v>369.23869950000011</v>
      </c>
      <c r="AD101" s="152">
        <f t="shared" si="205"/>
        <v>401.07713000000012</v>
      </c>
      <c r="AE101" s="148">
        <f t="shared" si="206"/>
        <v>26.738475333333341</v>
      </c>
      <c r="AF101" s="149">
        <f t="shared" si="207"/>
        <v>21.109322631578955</v>
      </c>
      <c r="AG101" s="150">
        <f t="shared" si="208"/>
        <v>23.592772352941182</v>
      </c>
      <c r="AH101" s="187">
        <f t="shared" si="209"/>
        <v>353.18484300000017</v>
      </c>
      <c r="AI101" s="188">
        <f t="shared" si="210"/>
        <v>406.16256945000015</v>
      </c>
      <c r="AJ101" s="188">
        <f t="shared" si="211"/>
        <v>433.18484300000017</v>
      </c>
      <c r="AK101" s="189">
        <f t="shared" si="212"/>
        <v>25.481461352941185</v>
      </c>
      <c r="AL101" s="190">
        <f t="shared" si="213"/>
        <v>20.627849666666673</v>
      </c>
      <c r="AM101" s="191">
        <f t="shared" si="214"/>
        <v>24.065824611111122</v>
      </c>
      <c r="AN101" s="220">
        <f t="shared" si="215"/>
        <v>388.50332730000019</v>
      </c>
      <c r="AO101" s="221">
        <f t="shared" si="216"/>
        <v>446.77882639500018</v>
      </c>
      <c r="AP101" s="221">
        <f t="shared" si="217"/>
        <v>468.50332730000019</v>
      </c>
      <c r="AQ101" s="222">
        <f t="shared" si="218"/>
        <v>27.559019252941187</v>
      </c>
      <c r="AR101" s="223">
        <f t="shared" si="219"/>
        <v>22.309682252380963</v>
      </c>
      <c r="AS101" s="224">
        <f t="shared" si="220"/>
        <v>26.027962627777789</v>
      </c>
      <c r="AT101" s="237">
        <f t="shared" si="221"/>
        <v>630.81247431350027</v>
      </c>
      <c r="AU101" s="253">
        <f t="shared" si="222"/>
        <v>427.35366003000024</v>
      </c>
      <c r="AV101" s="254">
        <f t="shared" si="176"/>
        <v>491.45670903450025</v>
      </c>
      <c r="AW101" s="254">
        <f t="shared" si="177"/>
        <v>507.35366003000024</v>
      </c>
      <c r="AX101" s="255">
        <f t="shared" si="178"/>
        <v>29.84433294294119</v>
      </c>
      <c r="AY101" s="256">
        <f t="shared" si="179"/>
        <v>24.159698096666677</v>
      </c>
      <c r="AZ101" s="257">
        <f t="shared" si="180"/>
        <v>28.186314446111126</v>
      </c>
      <c r="BA101" s="268">
        <f t="shared" si="181"/>
        <v>688.89372174485038</v>
      </c>
    </row>
    <row r="102" spans="1:53" x14ac:dyDescent="0.2">
      <c r="A102" s="33">
        <v>7889</v>
      </c>
      <c r="B102" s="33" t="s">
        <v>120</v>
      </c>
      <c r="C102" s="34" t="s">
        <v>20</v>
      </c>
      <c r="D102" s="35">
        <v>271.93</v>
      </c>
      <c r="E102" s="36">
        <f t="shared" si="182"/>
        <v>310.00020000000001</v>
      </c>
      <c r="F102" s="18">
        <f t="shared" si="183"/>
        <v>351.93</v>
      </c>
      <c r="G102" s="37">
        <f t="shared" si="184"/>
        <v>27.071538461538463</v>
      </c>
      <c r="H102" s="38">
        <f t="shared" si="185"/>
        <v>20.701764705882354</v>
      </c>
      <c r="I102" s="39">
        <f t="shared" si="186"/>
        <v>21.995625</v>
      </c>
      <c r="J102" s="40">
        <v>299.12300000000005</v>
      </c>
      <c r="K102" s="23">
        <f t="shared" si="187"/>
        <v>343.99145000000004</v>
      </c>
      <c r="L102" s="41">
        <f t="shared" si="188"/>
        <v>379.12300000000005</v>
      </c>
      <c r="M102" s="42">
        <f t="shared" si="189"/>
        <v>25.274866666666671</v>
      </c>
      <c r="N102" s="43">
        <f t="shared" si="190"/>
        <v>19.95384210526316</v>
      </c>
      <c r="O102" s="44">
        <f t="shared" si="191"/>
        <v>21.06238888888889</v>
      </c>
      <c r="P102" s="45">
        <v>329.03530000000006</v>
      </c>
      <c r="Q102" s="46">
        <f t="shared" si="192"/>
        <v>378.39059500000002</v>
      </c>
      <c r="R102" s="30">
        <f t="shared" si="193"/>
        <v>409.03530000000006</v>
      </c>
      <c r="S102" s="31">
        <f t="shared" si="194"/>
        <v>27.269020000000005</v>
      </c>
      <c r="T102" s="32">
        <f t="shared" si="195"/>
        <v>21.528173684210529</v>
      </c>
      <c r="U102" s="74">
        <f t="shared" si="196"/>
        <v>24.060900000000004</v>
      </c>
      <c r="V102" s="105">
        <f t="shared" si="197"/>
        <v>361.93883000000011</v>
      </c>
      <c r="W102" s="105">
        <f t="shared" si="198"/>
        <v>416.22965450000009</v>
      </c>
      <c r="X102" s="106">
        <f t="shared" si="199"/>
        <v>441.93883000000011</v>
      </c>
      <c r="Y102" s="102">
        <f t="shared" si="200"/>
        <v>29.462588666666672</v>
      </c>
      <c r="Z102" s="103">
        <f t="shared" si="201"/>
        <v>23.259938421052638</v>
      </c>
      <c r="AA102" s="104">
        <f t="shared" si="202"/>
        <v>25.99640176470589</v>
      </c>
      <c r="AB102" s="151">
        <f t="shared" si="203"/>
        <v>398.13271300000014</v>
      </c>
      <c r="AC102" s="151">
        <f t="shared" si="204"/>
        <v>457.85261995000013</v>
      </c>
      <c r="AD102" s="152">
        <f t="shared" si="205"/>
        <v>478.13271300000014</v>
      </c>
      <c r="AE102" s="148">
        <f t="shared" si="206"/>
        <v>31.875514200000008</v>
      </c>
      <c r="AF102" s="149">
        <f t="shared" si="207"/>
        <v>25.164879631578955</v>
      </c>
      <c r="AG102" s="150">
        <f t="shared" si="208"/>
        <v>28.125453705882361</v>
      </c>
      <c r="AH102" s="187">
        <f t="shared" si="209"/>
        <v>437.94598430000019</v>
      </c>
      <c r="AI102" s="188">
        <f t="shared" si="210"/>
        <v>503.63788194500017</v>
      </c>
      <c r="AJ102" s="188">
        <f t="shared" si="211"/>
        <v>517.94598430000019</v>
      </c>
      <c r="AK102" s="189">
        <f t="shared" si="212"/>
        <v>30.467410841176481</v>
      </c>
      <c r="AL102" s="190">
        <f t="shared" si="213"/>
        <v>24.664094490476199</v>
      </c>
      <c r="AM102" s="191">
        <f t="shared" si="214"/>
        <v>28.774776905555566</v>
      </c>
      <c r="AN102" s="220">
        <f t="shared" si="215"/>
        <v>481.74058273000026</v>
      </c>
      <c r="AO102" s="221">
        <f t="shared" si="216"/>
        <v>554.00167013950022</v>
      </c>
      <c r="AP102" s="221">
        <f t="shared" si="217"/>
        <v>561.74058273000026</v>
      </c>
      <c r="AQ102" s="222">
        <f t="shared" si="218"/>
        <v>33.043563690000013</v>
      </c>
      <c r="AR102" s="223">
        <f t="shared" si="219"/>
        <v>26.74955155857144</v>
      </c>
      <c r="AS102" s="224">
        <f t="shared" si="220"/>
        <v>31.207810151666681</v>
      </c>
      <c r="AT102" s="237">
        <f t="shared" si="221"/>
        <v>770.20217118135031</v>
      </c>
      <c r="AU102" s="253">
        <f t="shared" si="222"/>
        <v>529.91464100300027</v>
      </c>
      <c r="AV102" s="254">
        <f t="shared" si="176"/>
        <v>609.40183715345029</v>
      </c>
      <c r="AW102" s="254">
        <f t="shared" si="177"/>
        <v>609.91464100300027</v>
      </c>
      <c r="AX102" s="255">
        <f t="shared" si="178"/>
        <v>35.877331823705902</v>
      </c>
      <c r="AY102" s="256">
        <f t="shared" si="179"/>
        <v>29.043554333476202</v>
      </c>
      <c r="AZ102" s="257">
        <f t="shared" si="180"/>
        <v>33.884146722388905</v>
      </c>
      <c r="BA102" s="268">
        <f t="shared" si="181"/>
        <v>842.22238829948537</v>
      </c>
    </row>
    <row r="103" spans="1:53" x14ac:dyDescent="0.2">
      <c r="A103" s="33">
        <v>7893</v>
      </c>
      <c r="B103" s="33" t="s">
        <v>121</v>
      </c>
      <c r="C103" s="34" t="s">
        <v>20</v>
      </c>
      <c r="D103" s="35">
        <v>171.05</v>
      </c>
      <c r="E103" s="36">
        <f t="shared" si="182"/>
        <v>194.99699999999999</v>
      </c>
      <c r="F103" s="18">
        <f t="shared" si="183"/>
        <v>251.05</v>
      </c>
      <c r="G103" s="37">
        <f t="shared" si="184"/>
        <v>19.311538461538461</v>
      </c>
      <c r="H103" s="38">
        <f t="shared" si="185"/>
        <v>14.767647058823529</v>
      </c>
      <c r="I103" s="39">
        <f t="shared" si="186"/>
        <v>15.690625000000001</v>
      </c>
      <c r="J103" s="40">
        <v>188.15500000000003</v>
      </c>
      <c r="K103" s="23">
        <f t="shared" si="187"/>
        <v>216.37825000000001</v>
      </c>
      <c r="L103" s="41">
        <f t="shared" si="188"/>
        <v>268.15500000000003</v>
      </c>
      <c r="M103" s="42">
        <f t="shared" si="189"/>
        <v>17.877000000000002</v>
      </c>
      <c r="N103" s="43">
        <f t="shared" si="190"/>
        <v>14.11342105263158</v>
      </c>
      <c r="O103" s="44">
        <f t="shared" si="191"/>
        <v>14.897500000000001</v>
      </c>
      <c r="P103" s="45">
        <v>206.97050000000004</v>
      </c>
      <c r="Q103" s="46">
        <f t="shared" si="192"/>
        <v>238.01607500000003</v>
      </c>
      <c r="R103" s="30">
        <f t="shared" si="193"/>
        <v>286.97050000000002</v>
      </c>
      <c r="S103" s="31">
        <f t="shared" si="194"/>
        <v>19.131366666666668</v>
      </c>
      <c r="T103" s="32">
        <f t="shared" si="195"/>
        <v>15.10371052631579</v>
      </c>
      <c r="U103" s="74">
        <f t="shared" si="196"/>
        <v>16.880617647058823</v>
      </c>
      <c r="V103" s="105">
        <f t="shared" si="197"/>
        <v>227.66755000000006</v>
      </c>
      <c r="W103" s="105">
        <f t="shared" si="198"/>
        <v>261.81768250000005</v>
      </c>
      <c r="X103" s="106">
        <f t="shared" si="199"/>
        <v>307.66755000000006</v>
      </c>
      <c r="Y103" s="102">
        <f t="shared" si="200"/>
        <v>20.511170000000003</v>
      </c>
      <c r="Z103" s="103">
        <f t="shared" si="201"/>
        <v>16.193028947368425</v>
      </c>
      <c r="AA103" s="104">
        <f t="shared" si="202"/>
        <v>18.098091176470593</v>
      </c>
      <c r="AB103" s="151">
        <f t="shared" si="203"/>
        <v>250.43430500000008</v>
      </c>
      <c r="AC103" s="151">
        <f t="shared" si="204"/>
        <v>287.99945075000005</v>
      </c>
      <c r="AD103" s="152">
        <f t="shared" si="205"/>
        <v>330.43430500000011</v>
      </c>
      <c r="AE103" s="148">
        <f t="shared" si="206"/>
        <v>22.028953666666673</v>
      </c>
      <c r="AF103" s="149">
        <f t="shared" si="207"/>
        <v>17.391279210526321</v>
      </c>
      <c r="AG103" s="150">
        <f t="shared" si="208"/>
        <v>19.437312058823537</v>
      </c>
      <c r="AH103" s="187">
        <f t="shared" si="209"/>
        <v>275.47773550000011</v>
      </c>
      <c r="AI103" s="188">
        <f t="shared" si="210"/>
        <v>316.79939582500009</v>
      </c>
      <c r="AJ103" s="188">
        <f t="shared" si="211"/>
        <v>355.47773550000011</v>
      </c>
      <c r="AK103" s="189">
        <f t="shared" si="212"/>
        <v>20.910455029411771</v>
      </c>
      <c r="AL103" s="190">
        <f t="shared" si="213"/>
        <v>16.927511214285719</v>
      </c>
      <c r="AM103" s="191">
        <f t="shared" si="214"/>
        <v>19.748763083333341</v>
      </c>
      <c r="AN103" s="220">
        <f t="shared" si="215"/>
        <v>303.02550905000015</v>
      </c>
      <c r="AO103" s="221">
        <f t="shared" si="216"/>
        <v>348.47933540750017</v>
      </c>
      <c r="AP103" s="221">
        <f t="shared" si="217"/>
        <v>383.02550905000015</v>
      </c>
      <c r="AQ103" s="222">
        <f t="shared" si="218"/>
        <v>22.530912297058833</v>
      </c>
      <c r="AR103" s="223">
        <f t="shared" si="219"/>
        <v>18.239309954761911</v>
      </c>
      <c r="AS103" s="224">
        <f t="shared" si="220"/>
        <v>21.27919494722223</v>
      </c>
      <c r="AT103" s="237">
        <f t="shared" si="221"/>
        <v>503.02313602975022</v>
      </c>
      <c r="AU103" s="253">
        <f t="shared" si="222"/>
        <v>333.32805995500019</v>
      </c>
      <c r="AV103" s="254">
        <f t="shared" si="176"/>
        <v>383.32726894825021</v>
      </c>
      <c r="AW103" s="254">
        <f t="shared" si="177"/>
        <v>413.32805995500019</v>
      </c>
      <c r="AX103" s="255">
        <f t="shared" si="178"/>
        <v>24.313415291470598</v>
      </c>
      <c r="AY103" s="256">
        <f t="shared" si="179"/>
        <v>19.682288569285724</v>
      </c>
      <c r="AZ103" s="257">
        <f t="shared" si="180"/>
        <v>22.962669997500011</v>
      </c>
      <c r="BA103" s="268">
        <f t="shared" si="181"/>
        <v>548.32544963272528</v>
      </c>
    </row>
    <row r="104" spans="1:53" x14ac:dyDescent="0.2">
      <c r="A104" s="33">
        <v>7894</v>
      </c>
      <c r="B104" s="33" t="s">
        <v>122</v>
      </c>
      <c r="C104" s="34" t="s">
        <v>20</v>
      </c>
      <c r="D104" s="35">
        <v>280.7</v>
      </c>
      <c r="E104" s="36">
        <f t="shared" si="182"/>
        <v>319.99799999999993</v>
      </c>
      <c r="F104" s="18">
        <f t="shared" si="183"/>
        <v>360.7</v>
      </c>
      <c r="G104" s="37">
        <f t="shared" si="184"/>
        <v>27.746153846153845</v>
      </c>
      <c r="H104" s="38">
        <f t="shared" si="185"/>
        <v>21.21764705882353</v>
      </c>
      <c r="I104" s="39">
        <f t="shared" si="186"/>
        <v>22.543749999999999</v>
      </c>
      <c r="J104" s="40">
        <v>308.77000000000004</v>
      </c>
      <c r="K104" s="23">
        <f t="shared" si="187"/>
        <v>355.08550000000002</v>
      </c>
      <c r="L104" s="41">
        <f t="shared" si="188"/>
        <v>388.77000000000004</v>
      </c>
      <c r="M104" s="42">
        <f t="shared" si="189"/>
        <v>25.918000000000003</v>
      </c>
      <c r="N104" s="43">
        <f t="shared" si="190"/>
        <v>20.461578947368423</v>
      </c>
      <c r="O104" s="44">
        <f t="shared" si="191"/>
        <v>21.598333333333336</v>
      </c>
      <c r="P104" s="45">
        <v>339.64700000000005</v>
      </c>
      <c r="Q104" s="46">
        <f t="shared" si="192"/>
        <v>390.59405000000004</v>
      </c>
      <c r="R104" s="30">
        <f t="shared" si="193"/>
        <v>419.64700000000005</v>
      </c>
      <c r="S104" s="31">
        <f t="shared" si="194"/>
        <v>27.976466666666671</v>
      </c>
      <c r="T104" s="32">
        <f t="shared" si="195"/>
        <v>22.086684210526318</v>
      </c>
      <c r="U104" s="74">
        <f t="shared" si="196"/>
        <v>24.685117647058828</v>
      </c>
      <c r="V104" s="105">
        <f t="shared" si="197"/>
        <v>373.6117000000001</v>
      </c>
      <c r="W104" s="105">
        <f t="shared" si="198"/>
        <v>429.65345500000006</v>
      </c>
      <c r="X104" s="106">
        <f t="shared" si="199"/>
        <v>453.6117000000001</v>
      </c>
      <c r="Y104" s="102">
        <f t="shared" si="200"/>
        <v>30.240780000000008</v>
      </c>
      <c r="Z104" s="103">
        <f t="shared" si="201"/>
        <v>23.874300000000005</v>
      </c>
      <c r="AA104" s="104">
        <f t="shared" si="202"/>
        <v>26.683041176470596</v>
      </c>
      <c r="AB104" s="151">
        <f t="shared" si="203"/>
        <v>410.97287000000011</v>
      </c>
      <c r="AC104" s="151">
        <f t="shared" si="204"/>
        <v>472.61880050000008</v>
      </c>
      <c r="AD104" s="152">
        <f t="shared" si="205"/>
        <v>490.97287000000011</v>
      </c>
      <c r="AE104" s="148">
        <f t="shared" si="206"/>
        <v>32.731524666666672</v>
      </c>
      <c r="AF104" s="149">
        <f t="shared" si="207"/>
        <v>25.840677368421058</v>
      </c>
      <c r="AG104" s="150">
        <f t="shared" si="208"/>
        <v>28.880757058823537</v>
      </c>
      <c r="AH104" s="187">
        <f t="shared" si="209"/>
        <v>452.07015700000017</v>
      </c>
      <c r="AI104" s="188">
        <f t="shared" si="210"/>
        <v>519.88068055000019</v>
      </c>
      <c r="AJ104" s="188">
        <f t="shared" si="211"/>
        <v>532.07015700000011</v>
      </c>
      <c r="AK104" s="189">
        <f t="shared" si="212"/>
        <v>31.298244529411772</v>
      </c>
      <c r="AL104" s="190">
        <f t="shared" si="213"/>
        <v>25.336674142857149</v>
      </c>
      <c r="AM104" s="191">
        <f t="shared" si="214"/>
        <v>29.559453166666671</v>
      </c>
      <c r="AN104" s="220">
        <f t="shared" si="215"/>
        <v>497.27717270000022</v>
      </c>
      <c r="AO104" s="221">
        <f t="shared" si="216"/>
        <v>571.86874860500018</v>
      </c>
      <c r="AP104" s="221">
        <f t="shared" si="217"/>
        <v>577.27717270000016</v>
      </c>
      <c r="AQ104" s="222">
        <f t="shared" si="218"/>
        <v>33.957480747058831</v>
      </c>
      <c r="AR104" s="223">
        <f t="shared" si="219"/>
        <v>27.489389176190485</v>
      </c>
      <c r="AS104" s="224">
        <f t="shared" si="220"/>
        <v>32.0709540388889</v>
      </c>
      <c r="AT104" s="237">
        <f t="shared" si="221"/>
        <v>793.42937318650024</v>
      </c>
      <c r="AU104" s="253">
        <f t="shared" si="222"/>
        <v>547.00488997000025</v>
      </c>
      <c r="AV104" s="254">
        <f t="shared" si="176"/>
        <v>629.05562346550028</v>
      </c>
      <c r="AW104" s="254">
        <f t="shared" si="177"/>
        <v>627.00488997000025</v>
      </c>
      <c r="AX104" s="255">
        <f t="shared" si="178"/>
        <v>36.8826405864706</v>
      </c>
      <c r="AY104" s="256">
        <f t="shared" si="179"/>
        <v>29.857375712857156</v>
      </c>
      <c r="AZ104" s="257">
        <f t="shared" si="180"/>
        <v>34.83360499833335</v>
      </c>
      <c r="BA104" s="268">
        <f t="shared" si="181"/>
        <v>867.77231050515036</v>
      </c>
    </row>
    <row r="105" spans="1:53" x14ac:dyDescent="0.2">
      <c r="A105" s="33">
        <v>7895</v>
      </c>
      <c r="B105" s="33" t="s">
        <v>123</v>
      </c>
      <c r="C105" s="34" t="s">
        <v>20</v>
      </c>
      <c r="D105" s="35">
        <v>157.9</v>
      </c>
      <c r="E105" s="36">
        <f t="shared" si="182"/>
        <v>180.006</v>
      </c>
      <c r="F105" s="18">
        <f t="shared" si="183"/>
        <v>237.9</v>
      </c>
      <c r="G105" s="37">
        <f t="shared" si="184"/>
        <v>18.3</v>
      </c>
      <c r="H105" s="38">
        <f t="shared" si="185"/>
        <v>13.994117647058824</v>
      </c>
      <c r="I105" s="39">
        <f t="shared" si="186"/>
        <v>14.86875</v>
      </c>
      <c r="J105" s="40">
        <v>173.69000000000003</v>
      </c>
      <c r="K105" s="23">
        <f t="shared" si="187"/>
        <v>199.74350000000001</v>
      </c>
      <c r="L105" s="41">
        <f t="shared" si="188"/>
        <v>253.69000000000003</v>
      </c>
      <c r="M105" s="42">
        <f t="shared" si="189"/>
        <v>16.91266666666667</v>
      </c>
      <c r="N105" s="43">
        <f t="shared" si="190"/>
        <v>13.352105263157895</v>
      </c>
      <c r="O105" s="44">
        <f t="shared" si="191"/>
        <v>14.093888888888891</v>
      </c>
      <c r="P105" s="45">
        <v>191.05900000000005</v>
      </c>
      <c r="Q105" s="46">
        <f t="shared" si="192"/>
        <v>219.71785000000006</v>
      </c>
      <c r="R105" s="30">
        <f t="shared" si="193"/>
        <v>271.05900000000008</v>
      </c>
      <c r="S105" s="31">
        <f t="shared" si="194"/>
        <v>18.070600000000006</v>
      </c>
      <c r="T105" s="32">
        <f t="shared" si="195"/>
        <v>14.266263157894741</v>
      </c>
      <c r="U105" s="74">
        <f t="shared" si="196"/>
        <v>15.944647058823534</v>
      </c>
      <c r="V105" s="105">
        <f t="shared" si="197"/>
        <v>210.16490000000007</v>
      </c>
      <c r="W105" s="105">
        <f t="shared" si="198"/>
        <v>241.68963500000007</v>
      </c>
      <c r="X105" s="106">
        <f t="shared" si="199"/>
        <v>290.1649000000001</v>
      </c>
      <c r="Y105" s="102">
        <f t="shared" si="200"/>
        <v>19.344326666666674</v>
      </c>
      <c r="Z105" s="103">
        <f t="shared" si="201"/>
        <v>15.271836842105268</v>
      </c>
      <c r="AA105" s="104">
        <f t="shared" si="202"/>
        <v>17.06852352941177</v>
      </c>
      <c r="AB105" s="151">
        <f t="shared" si="203"/>
        <v>231.18139000000011</v>
      </c>
      <c r="AC105" s="151">
        <f t="shared" si="204"/>
        <v>265.85859850000008</v>
      </c>
      <c r="AD105" s="152">
        <f t="shared" si="205"/>
        <v>311.18139000000008</v>
      </c>
      <c r="AE105" s="148">
        <f t="shared" si="206"/>
        <v>20.745426000000005</v>
      </c>
      <c r="AF105" s="149">
        <f t="shared" si="207"/>
        <v>16.377967894736845</v>
      </c>
      <c r="AG105" s="150">
        <f t="shared" si="208"/>
        <v>18.304787647058827</v>
      </c>
      <c r="AH105" s="187">
        <f t="shared" si="209"/>
        <v>254.29952900000015</v>
      </c>
      <c r="AI105" s="188">
        <f t="shared" si="210"/>
        <v>292.44445835000016</v>
      </c>
      <c r="AJ105" s="188">
        <f t="shared" si="211"/>
        <v>334.29952900000012</v>
      </c>
      <c r="AK105" s="189">
        <f t="shared" si="212"/>
        <v>19.664678176470595</v>
      </c>
      <c r="AL105" s="190">
        <f t="shared" si="213"/>
        <v>15.919025190476196</v>
      </c>
      <c r="AM105" s="191">
        <f t="shared" si="214"/>
        <v>18.572196055555562</v>
      </c>
      <c r="AN105" s="220">
        <f t="shared" si="215"/>
        <v>279.72948190000017</v>
      </c>
      <c r="AO105" s="221">
        <f t="shared" si="216"/>
        <v>321.68890418500018</v>
      </c>
      <c r="AP105" s="221">
        <f t="shared" si="217"/>
        <v>359.72948190000017</v>
      </c>
      <c r="AQ105" s="222">
        <f t="shared" si="218"/>
        <v>21.16055775882354</v>
      </c>
      <c r="AR105" s="223">
        <f t="shared" si="219"/>
        <v>17.129975328571437</v>
      </c>
      <c r="AS105" s="224">
        <f t="shared" si="220"/>
        <v>19.984971216666676</v>
      </c>
      <c r="AT105" s="237">
        <f t="shared" si="221"/>
        <v>468.19557544050025</v>
      </c>
      <c r="AU105" s="253">
        <f t="shared" si="222"/>
        <v>307.70243009000023</v>
      </c>
      <c r="AV105" s="254">
        <f t="shared" si="176"/>
        <v>353.85779460350022</v>
      </c>
      <c r="AW105" s="254">
        <f t="shared" si="177"/>
        <v>387.70243009000023</v>
      </c>
      <c r="AX105" s="255">
        <f t="shared" si="178"/>
        <v>22.806025299411779</v>
      </c>
      <c r="AY105" s="256">
        <f t="shared" si="179"/>
        <v>18.462020480476202</v>
      </c>
      <c r="AZ105" s="257">
        <f t="shared" si="180"/>
        <v>21.539023893888903</v>
      </c>
      <c r="BA105" s="268">
        <f t="shared" si="181"/>
        <v>510.01513298455029</v>
      </c>
    </row>
    <row r="106" spans="1:53" x14ac:dyDescent="0.2">
      <c r="A106" s="33">
        <v>7912</v>
      </c>
      <c r="B106" s="33" t="s">
        <v>124</v>
      </c>
      <c r="C106" s="34" t="s">
        <v>20</v>
      </c>
      <c r="D106" s="35">
        <v>368.42</v>
      </c>
      <c r="E106" s="36">
        <f t="shared" si="182"/>
        <v>419.99879999999996</v>
      </c>
      <c r="F106" s="18">
        <f t="shared" si="183"/>
        <v>448.42</v>
      </c>
      <c r="G106" s="37">
        <f t="shared" si="184"/>
        <v>34.493846153846157</v>
      </c>
      <c r="H106" s="38">
        <f t="shared" si="185"/>
        <v>26.377647058823531</v>
      </c>
      <c r="I106" s="39">
        <f t="shared" si="186"/>
        <v>28.026250000000001</v>
      </c>
      <c r="J106" s="40">
        <v>405.26200000000006</v>
      </c>
      <c r="K106" s="23">
        <f t="shared" si="187"/>
        <v>466.05130000000003</v>
      </c>
      <c r="L106" s="41">
        <f t="shared" si="188"/>
        <v>485.26200000000006</v>
      </c>
      <c r="M106" s="42">
        <f t="shared" si="189"/>
        <v>32.350800000000007</v>
      </c>
      <c r="N106" s="43">
        <f t="shared" si="190"/>
        <v>25.540105263157898</v>
      </c>
      <c r="O106" s="44">
        <f t="shared" si="191"/>
        <v>26.959000000000003</v>
      </c>
      <c r="P106" s="45">
        <v>445.78820000000007</v>
      </c>
      <c r="Q106" s="46">
        <f t="shared" si="192"/>
        <v>512.65643</v>
      </c>
      <c r="R106" s="30">
        <f t="shared" si="193"/>
        <v>525.78820000000007</v>
      </c>
      <c r="S106" s="31">
        <f t="shared" si="194"/>
        <v>35.052546666666672</v>
      </c>
      <c r="T106" s="32">
        <f t="shared" si="195"/>
        <v>27.673063157894742</v>
      </c>
      <c r="U106" s="74">
        <f t="shared" si="196"/>
        <v>30.928717647058829</v>
      </c>
      <c r="V106" s="105">
        <f t="shared" si="197"/>
        <v>490.36702000000014</v>
      </c>
      <c r="W106" s="105">
        <f t="shared" si="198"/>
        <v>563.92207300000007</v>
      </c>
      <c r="X106" s="106">
        <f t="shared" si="199"/>
        <v>570.36702000000014</v>
      </c>
      <c r="Y106" s="102">
        <f t="shared" si="200"/>
        <v>38.024468000000006</v>
      </c>
      <c r="Z106" s="103">
        <f t="shared" si="201"/>
        <v>30.019316842105269</v>
      </c>
      <c r="AA106" s="104">
        <f t="shared" si="202"/>
        <v>33.551001176470599</v>
      </c>
      <c r="AB106" s="151">
        <f t="shared" si="203"/>
        <v>539.40372200000024</v>
      </c>
      <c r="AC106" s="151">
        <f t="shared" si="204"/>
        <v>620.31428030000018</v>
      </c>
      <c r="AD106" s="152">
        <f t="shared" si="205"/>
        <v>619.40372200000024</v>
      </c>
      <c r="AE106" s="148">
        <f t="shared" si="206"/>
        <v>41.29358146666668</v>
      </c>
      <c r="AF106" s="149">
        <f t="shared" si="207"/>
        <v>32.600195894736856</v>
      </c>
      <c r="AG106" s="150">
        <f t="shared" si="208"/>
        <v>36.435513058823545</v>
      </c>
      <c r="AH106" s="187">
        <f t="shared" si="209"/>
        <v>593.34409420000031</v>
      </c>
      <c r="AI106" s="188">
        <f t="shared" si="210"/>
        <v>682.34570833000032</v>
      </c>
      <c r="AJ106" s="188">
        <f t="shared" si="211"/>
        <v>673.34409420000031</v>
      </c>
      <c r="AK106" s="189">
        <f t="shared" si="212"/>
        <v>39.608476129411784</v>
      </c>
      <c r="AL106" s="190">
        <f t="shared" si="213"/>
        <v>32.0640044857143</v>
      </c>
      <c r="AM106" s="191">
        <f t="shared" si="214"/>
        <v>37.408005233333348</v>
      </c>
      <c r="AN106" s="220">
        <f t="shared" si="215"/>
        <v>652.67850362000036</v>
      </c>
      <c r="AO106" s="221">
        <f t="shared" si="216"/>
        <v>750.58027916300034</v>
      </c>
      <c r="AP106" s="221">
        <f t="shared" si="217"/>
        <v>732.67850362000036</v>
      </c>
      <c r="AQ106" s="222">
        <f t="shared" si="218"/>
        <v>43.098735507058848</v>
      </c>
      <c r="AR106" s="223">
        <f t="shared" si="219"/>
        <v>34.889452553333349</v>
      </c>
      <c r="AS106" s="224">
        <f t="shared" si="220"/>
        <v>40.70436131222224</v>
      </c>
      <c r="AT106" s="237">
        <f t="shared" si="221"/>
        <v>1025.7543629119004</v>
      </c>
      <c r="AU106" s="253">
        <f t="shared" si="222"/>
        <v>717.94635398200046</v>
      </c>
      <c r="AV106" s="254">
        <f t="shared" si="176"/>
        <v>825.63830707930049</v>
      </c>
      <c r="AW106" s="254">
        <f t="shared" si="177"/>
        <v>797.94635398200046</v>
      </c>
      <c r="AX106" s="255">
        <f t="shared" si="178"/>
        <v>46.938020822470612</v>
      </c>
      <c r="AY106" s="256">
        <f t="shared" si="179"/>
        <v>37.997445427714311</v>
      </c>
      <c r="AZ106" s="257">
        <f t="shared" si="180"/>
        <v>44.330352999000027</v>
      </c>
      <c r="BA106" s="268">
        <f t="shared" si="181"/>
        <v>1123.3297992030907</v>
      </c>
    </row>
    <row r="107" spans="1:53" x14ac:dyDescent="0.2">
      <c r="A107" s="33">
        <v>7914</v>
      </c>
      <c r="B107" s="33" t="s">
        <v>125</v>
      </c>
      <c r="C107" s="34" t="s">
        <v>20</v>
      </c>
      <c r="D107" s="35">
        <v>232.46</v>
      </c>
      <c r="E107" s="36">
        <f t="shared" si="182"/>
        <v>265.00439999999998</v>
      </c>
      <c r="F107" s="18">
        <f t="shared" si="183"/>
        <v>312.46000000000004</v>
      </c>
      <c r="G107" s="37">
        <f t="shared" si="184"/>
        <v>24.035384615384618</v>
      </c>
      <c r="H107" s="38">
        <f t="shared" si="185"/>
        <v>18.380000000000003</v>
      </c>
      <c r="I107" s="39">
        <f t="shared" si="186"/>
        <v>19.528750000000002</v>
      </c>
      <c r="J107" s="40">
        <v>255.70600000000002</v>
      </c>
      <c r="K107" s="23">
        <f t="shared" si="187"/>
        <v>294.06189999999998</v>
      </c>
      <c r="L107" s="41">
        <f t="shared" si="188"/>
        <v>335.70600000000002</v>
      </c>
      <c r="M107" s="42">
        <f t="shared" si="189"/>
        <v>22.380400000000002</v>
      </c>
      <c r="N107" s="43">
        <f t="shared" si="190"/>
        <v>17.668736842105265</v>
      </c>
      <c r="O107" s="44">
        <f t="shared" si="191"/>
        <v>18.650333333333336</v>
      </c>
      <c r="P107" s="45">
        <v>281.27660000000003</v>
      </c>
      <c r="Q107" s="46">
        <f t="shared" si="192"/>
        <v>323.46809000000002</v>
      </c>
      <c r="R107" s="30">
        <f t="shared" si="193"/>
        <v>361.27660000000003</v>
      </c>
      <c r="S107" s="31">
        <f t="shared" si="194"/>
        <v>24.085106666666668</v>
      </c>
      <c r="T107" s="32">
        <f t="shared" si="195"/>
        <v>19.014557894736843</v>
      </c>
      <c r="U107" s="74">
        <f t="shared" si="196"/>
        <v>21.251564705882355</v>
      </c>
      <c r="V107" s="105">
        <f t="shared" si="197"/>
        <v>309.40426000000008</v>
      </c>
      <c r="W107" s="105">
        <f t="shared" si="198"/>
        <v>355.81489900000008</v>
      </c>
      <c r="X107" s="106">
        <f t="shared" si="199"/>
        <v>389.40426000000008</v>
      </c>
      <c r="Y107" s="102">
        <f t="shared" si="200"/>
        <v>25.960284000000005</v>
      </c>
      <c r="Z107" s="103">
        <f t="shared" si="201"/>
        <v>20.494961052631584</v>
      </c>
      <c r="AA107" s="104">
        <f t="shared" si="202"/>
        <v>22.906132941176477</v>
      </c>
      <c r="AB107" s="151">
        <f t="shared" si="203"/>
        <v>340.34468600000014</v>
      </c>
      <c r="AC107" s="151">
        <f t="shared" si="204"/>
        <v>391.39638890000015</v>
      </c>
      <c r="AD107" s="152">
        <f t="shared" si="205"/>
        <v>420.34468600000014</v>
      </c>
      <c r="AE107" s="148">
        <f t="shared" si="206"/>
        <v>28.022979066666675</v>
      </c>
      <c r="AF107" s="149">
        <f t="shared" si="207"/>
        <v>22.123404526315795</v>
      </c>
      <c r="AG107" s="150">
        <f t="shared" si="208"/>
        <v>24.726158000000009</v>
      </c>
      <c r="AH107" s="187">
        <f t="shared" si="209"/>
        <v>374.37915460000016</v>
      </c>
      <c r="AI107" s="188">
        <f t="shared" si="210"/>
        <v>430.53602779000016</v>
      </c>
      <c r="AJ107" s="188">
        <f t="shared" si="211"/>
        <v>454.37915460000016</v>
      </c>
      <c r="AK107" s="189">
        <f t="shared" si="212"/>
        <v>26.728185564705893</v>
      </c>
      <c r="AL107" s="190">
        <f t="shared" si="213"/>
        <v>21.637102600000009</v>
      </c>
      <c r="AM107" s="191">
        <f t="shared" si="214"/>
        <v>25.243286366666677</v>
      </c>
      <c r="AN107" s="220">
        <f t="shared" si="215"/>
        <v>411.81707006000022</v>
      </c>
      <c r="AO107" s="221">
        <f t="shared" si="216"/>
        <v>473.58963056900024</v>
      </c>
      <c r="AP107" s="221">
        <f t="shared" si="217"/>
        <v>491.81707006000022</v>
      </c>
      <c r="AQ107" s="222">
        <f t="shared" si="218"/>
        <v>28.930415885882365</v>
      </c>
      <c r="AR107" s="223">
        <f t="shared" si="219"/>
        <v>23.419860479047628</v>
      </c>
      <c r="AS107" s="224">
        <f t="shared" si="220"/>
        <v>27.323170558888901</v>
      </c>
      <c r="AT107" s="237">
        <f t="shared" si="221"/>
        <v>665.66651973970033</v>
      </c>
      <c r="AU107" s="253">
        <f t="shared" si="222"/>
        <v>452.99877706600029</v>
      </c>
      <c r="AV107" s="254">
        <f t="shared" si="176"/>
        <v>520.94859362590034</v>
      </c>
      <c r="AW107" s="254">
        <f t="shared" si="177"/>
        <v>532.99877706600023</v>
      </c>
      <c r="AX107" s="255">
        <f t="shared" si="178"/>
        <v>31.352869239176485</v>
      </c>
      <c r="AY107" s="256">
        <f t="shared" si="179"/>
        <v>25.38089414600001</v>
      </c>
      <c r="AZ107" s="257">
        <f t="shared" si="180"/>
        <v>29.611043170333346</v>
      </c>
      <c r="BA107" s="268">
        <f t="shared" si="181"/>
        <v>727.23317171367046</v>
      </c>
    </row>
    <row r="108" spans="1:53" x14ac:dyDescent="0.2">
      <c r="A108" s="33">
        <v>7916</v>
      </c>
      <c r="B108" s="33" t="s">
        <v>126</v>
      </c>
      <c r="C108" s="34" t="s">
        <v>20</v>
      </c>
      <c r="D108" s="35">
        <v>228.07</v>
      </c>
      <c r="E108" s="36">
        <f t="shared" si="182"/>
        <v>259.99979999999999</v>
      </c>
      <c r="F108" s="18">
        <f t="shared" si="183"/>
        <v>308.07</v>
      </c>
      <c r="G108" s="37">
        <f t="shared" si="184"/>
        <v>23.697692307692307</v>
      </c>
      <c r="H108" s="38">
        <f t="shared" si="185"/>
        <v>18.121764705882352</v>
      </c>
      <c r="I108" s="39">
        <f t="shared" si="186"/>
        <v>19.254375</v>
      </c>
      <c r="J108" s="40">
        <v>250.87700000000001</v>
      </c>
      <c r="K108" s="23">
        <f t="shared" si="187"/>
        <v>288.50855000000001</v>
      </c>
      <c r="L108" s="41">
        <f t="shared" si="188"/>
        <v>330.87700000000001</v>
      </c>
      <c r="M108" s="42">
        <f t="shared" si="189"/>
        <v>22.058466666666668</v>
      </c>
      <c r="N108" s="43">
        <f t="shared" si="190"/>
        <v>17.414578947368422</v>
      </c>
      <c r="O108" s="44">
        <f t="shared" si="191"/>
        <v>18.382055555555556</v>
      </c>
      <c r="P108" s="45">
        <v>275.96470000000005</v>
      </c>
      <c r="Q108" s="46">
        <f t="shared" si="192"/>
        <v>317.35940500000004</v>
      </c>
      <c r="R108" s="30">
        <f t="shared" si="193"/>
        <v>355.96470000000005</v>
      </c>
      <c r="S108" s="31">
        <f t="shared" si="194"/>
        <v>23.730980000000002</v>
      </c>
      <c r="T108" s="32">
        <f t="shared" si="195"/>
        <v>18.734984210526317</v>
      </c>
      <c r="U108" s="74">
        <f t="shared" si="196"/>
        <v>20.939100000000003</v>
      </c>
      <c r="V108" s="105">
        <f t="shared" si="197"/>
        <v>303.56117000000006</v>
      </c>
      <c r="W108" s="105">
        <f t="shared" si="198"/>
        <v>349.09534550000006</v>
      </c>
      <c r="X108" s="106">
        <f t="shared" si="199"/>
        <v>383.56117000000006</v>
      </c>
      <c r="Y108" s="102">
        <f t="shared" si="200"/>
        <v>25.57074466666667</v>
      </c>
      <c r="Z108" s="103">
        <f t="shared" si="201"/>
        <v>20.187430000000003</v>
      </c>
      <c r="AA108" s="104">
        <f t="shared" si="202"/>
        <v>22.562421764705885</v>
      </c>
      <c r="AB108" s="151">
        <f t="shared" si="203"/>
        <v>333.9172870000001</v>
      </c>
      <c r="AC108" s="151">
        <f t="shared" si="204"/>
        <v>384.00488005000011</v>
      </c>
      <c r="AD108" s="152">
        <f t="shared" si="205"/>
        <v>413.9172870000001</v>
      </c>
      <c r="AE108" s="148">
        <f t="shared" si="206"/>
        <v>27.594485800000008</v>
      </c>
      <c r="AF108" s="149">
        <f t="shared" si="207"/>
        <v>21.785120368421058</v>
      </c>
      <c r="AG108" s="150">
        <f t="shared" si="208"/>
        <v>24.348075705882358</v>
      </c>
      <c r="AH108" s="187">
        <f t="shared" si="209"/>
        <v>367.30901570000015</v>
      </c>
      <c r="AI108" s="188">
        <f t="shared" si="210"/>
        <v>422.40536805500011</v>
      </c>
      <c r="AJ108" s="188">
        <f t="shared" si="211"/>
        <v>447.30901570000015</v>
      </c>
      <c r="AK108" s="189">
        <f t="shared" si="212"/>
        <v>26.31229504117648</v>
      </c>
      <c r="AL108" s="190">
        <f t="shared" si="213"/>
        <v>21.300429319047627</v>
      </c>
      <c r="AM108" s="191">
        <f t="shared" si="214"/>
        <v>24.850500872222231</v>
      </c>
      <c r="AN108" s="220">
        <f t="shared" si="215"/>
        <v>404.03991727000022</v>
      </c>
      <c r="AO108" s="221">
        <f t="shared" si="216"/>
        <v>464.6459048605002</v>
      </c>
      <c r="AP108" s="221">
        <f t="shared" si="217"/>
        <v>484.03991727000022</v>
      </c>
      <c r="AQ108" s="222">
        <f t="shared" si="218"/>
        <v>28.472936310000012</v>
      </c>
      <c r="AR108" s="223">
        <f t="shared" si="219"/>
        <v>23.049519870000012</v>
      </c>
      <c r="AS108" s="224">
        <f t="shared" si="220"/>
        <v>26.891106515000011</v>
      </c>
      <c r="AT108" s="237">
        <f t="shared" si="221"/>
        <v>654.03967631865032</v>
      </c>
      <c r="AU108" s="253">
        <f t="shared" si="222"/>
        <v>444.44390899700028</v>
      </c>
      <c r="AV108" s="254">
        <f t="shared" si="176"/>
        <v>511.11049534655029</v>
      </c>
      <c r="AW108" s="254">
        <f t="shared" si="177"/>
        <v>524.44390899700034</v>
      </c>
      <c r="AX108" s="255">
        <f t="shared" si="178"/>
        <v>30.849641705705903</v>
      </c>
      <c r="AY108" s="256">
        <f t="shared" si="179"/>
        <v>24.973519476047635</v>
      </c>
      <c r="AZ108" s="257">
        <f t="shared" si="180"/>
        <v>29.135772722055574</v>
      </c>
      <c r="BA108" s="268">
        <f t="shared" si="181"/>
        <v>714.44364395051537</v>
      </c>
    </row>
    <row r="109" spans="1:53" x14ac:dyDescent="0.2">
      <c r="A109" s="33">
        <v>7917</v>
      </c>
      <c r="B109" s="33" t="s">
        <v>127</v>
      </c>
      <c r="C109" s="34" t="s">
        <v>20</v>
      </c>
      <c r="D109" s="35">
        <v>228.07</v>
      </c>
      <c r="E109" s="36">
        <f t="shared" si="182"/>
        <v>259.99979999999999</v>
      </c>
      <c r="F109" s="18">
        <f t="shared" si="183"/>
        <v>308.07</v>
      </c>
      <c r="G109" s="37">
        <f t="shared" si="184"/>
        <v>23.697692307692307</v>
      </c>
      <c r="H109" s="38">
        <f t="shared" si="185"/>
        <v>18.121764705882352</v>
      </c>
      <c r="I109" s="39">
        <f t="shared" si="186"/>
        <v>19.254375</v>
      </c>
      <c r="J109" s="40">
        <v>250.87700000000001</v>
      </c>
      <c r="K109" s="23">
        <f t="shared" si="187"/>
        <v>288.50855000000001</v>
      </c>
      <c r="L109" s="41">
        <f t="shared" si="188"/>
        <v>330.87700000000001</v>
      </c>
      <c r="M109" s="42">
        <f t="shared" si="189"/>
        <v>22.058466666666668</v>
      </c>
      <c r="N109" s="43">
        <f t="shared" si="190"/>
        <v>17.414578947368422</v>
      </c>
      <c r="O109" s="44">
        <f t="shared" si="191"/>
        <v>18.382055555555556</v>
      </c>
      <c r="P109" s="45">
        <v>275.96470000000005</v>
      </c>
      <c r="Q109" s="46">
        <f t="shared" si="192"/>
        <v>317.35940500000004</v>
      </c>
      <c r="R109" s="30">
        <f t="shared" si="193"/>
        <v>355.96470000000005</v>
      </c>
      <c r="S109" s="31">
        <f t="shared" si="194"/>
        <v>23.730980000000002</v>
      </c>
      <c r="T109" s="32">
        <f t="shared" si="195"/>
        <v>18.734984210526317</v>
      </c>
      <c r="U109" s="74">
        <f t="shared" si="196"/>
        <v>20.939100000000003</v>
      </c>
      <c r="V109" s="105">
        <f t="shared" si="197"/>
        <v>303.56117000000006</v>
      </c>
      <c r="W109" s="105">
        <f t="shared" si="198"/>
        <v>349.09534550000006</v>
      </c>
      <c r="X109" s="106">
        <f t="shared" si="199"/>
        <v>383.56117000000006</v>
      </c>
      <c r="Y109" s="102">
        <f t="shared" si="200"/>
        <v>25.57074466666667</v>
      </c>
      <c r="Z109" s="103">
        <f t="shared" si="201"/>
        <v>20.187430000000003</v>
      </c>
      <c r="AA109" s="104">
        <f t="shared" si="202"/>
        <v>22.562421764705885</v>
      </c>
      <c r="AB109" s="151">
        <f t="shared" si="203"/>
        <v>333.9172870000001</v>
      </c>
      <c r="AC109" s="151">
        <f t="shared" si="204"/>
        <v>384.00488005000011</v>
      </c>
      <c r="AD109" s="152">
        <f t="shared" si="205"/>
        <v>413.9172870000001</v>
      </c>
      <c r="AE109" s="148">
        <f t="shared" si="206"/>
        <v>27.594485800000008</v>
      </c>
      <c r="AF109" s="149">
        <f t="shared" si="207"/>
        <v>21.785120368421058</v>
      </c>
      <c r="AG109" s="150">
        <f t="shared" si="208"/>
        <v>24.348075705882358</v>
      </c>
      <c r="AH109" s="187">
        <f t="shared" si="209"/>
        <v>367.30901570000015</v>
      </c>
      <c r="AI109" s="188">
        <f t="shared" si="210"/>
        <v>422.40536805500011</v>
      </c>
      <c r="AJ109" s="188">
        <f t="shared" si="211"/>
        <v>447.30901570000015</v>
      </c>
      <c r="AK109" s="189">
        <f t="shared" si="212"/>
        <v>26.31229504117648</v>
      </c>
      <c r="AL109" s="190">
        <f t="shared" si="213"/>
        <v>21.300429319047627</v>
      </c>
      <c r="AM109" s="191">
        <f t="shared" si="214"/>
        <v>24.850500872222231</v>
      </c>
      <c r="AN109" s="220">
        <f t="shared" si="215"/>
        <v>404.03991727000022</v>
      </c>
      <c r="AO109" s="221">
        <f t="shared" si="216"/>
        <v>464.6459048605002</v>
      </c>
      <c r="AP109" s="221">
        <f t="shared" si="217"/>
        <v>484.03991727000022</v>
      </c>
      <c r="AQ109" s="222">
        <f t="shared" si="218"/>
        <v>28.472936310000012</v>
      </c>
      <c r="AR109" s="223">
        <f t="shared" si="219"/>
        <v>23.049519870000012</v>
      </c>
      <c r="AS109" s="224">
        <f t="shared" si="220"/>
        <v>26.891106515000011</v>
      </c>
      <c r="AT109" s="237">
        <f t="shared" si="221"/>
        <v>654.03967631865032</v>
      </c>
      <c r="AU109" s="253">
        <f t="shared" si="222"/>
        <v>444.44390899700028</v>
      </c>
      <c r="AV109" s="254">
        <f t="shared" si="176"/>
        <v>511.11049534655029</v>
      </c>
      <c r="AW109" s="254">
        <f t="shared" si="177"/>
        <v>524.44390899700034</v>
      </c>
      <c r="AX109" s="255">
        <f t="shared" si="178"/>
        <v>30.849641705705903</v>
      </c>
      <c r="AY109" s="256">
        <f t="shared" si="179"/>
        <v>24.973519476047635</v>
      </c>
      <c r="AZ109" s="257">
        <f t="shared" si="180"/>
        <v>29.135772722055574</v>
      </c>
      <c r="BA109" s="268">
        <f t="shared" si="181"/>
        <v>714.44364395051537</v>
      </c>
    </row>
    <row r="110" spans="1:53" x14ac:dyDescent="0.2">
      <c r="A110" s="33">
        <v>7918</v>
      </c>
      <c r="B110" s="33" t="s">
        <v>128</v>
      </c>
      <c r="C110" s="34" t="s">
        <v>20</v>
      </c>
      <c r="D110" s="35">
        <v>175.44</v>
      </c>
      <c r="E110" s="36">
        <f t="shared" si="182"/>
        <v>200.00159999999997</v>
      </c>
      <c r="F110" s="18">
        <f t="shared" si="183"/>
        <v>255.44</v>
      </c>
      <c r="G110" s="37">
        <f t="shared" si="184"/>
        <v>19.649230769230769</v>
      </c>
      <c r="H110" s="38">
        <f t="shared" si="185"/>
        <v>15.025882352941176</v>
      </c>
      <c r="I110" s="39">
        <f t="shared" si="186"/>
        <v>15.965</v>
      </c>
      <c r="J110" s="40">
        <v>192.98400000000001</v>
      </c>
      <c r="K110" s="23">
        <f t="shared" si="187"/>
        <v>221.9316</v>
      </c>
      <c r="L110" s="41">
        <f t="shared" si="188"/>
        <v>272.98400000000004</v>
      </c>
      <c r="M110" s="42">
        <f t="shared" si="189"/>
        <v>18.198933333333336</v>
      </c>
      <c r="N110" s="43">
        <f t="shared" si="190"/>
        <v>14.367578947368424</v>
      </c>
      <c r="O110" s="44">
        <f t="shared" si="191"/>
        <v>15.16577777777778</v>
      </c>
      <c r="P110" s="45">
        <v>212.28240000000002</v>
      </c>
      <c r="Q110" s="46">
        <f t="shared" si="192"/>
        <v>244.12476000000001</v>
      </c>
      <c r="R110" s="30">
        <f t="shared" si="193"/>
        <v>292.28240000000005</v>
      </c>
      <c r="S110" s="31">
        <f t="shared" si="194"/>
        <v>19.485493333333338</v>
      </c>
      <c r="T110" s="32">
        <f t="shared" si="195"/>
        <v>15.383284210526318</v>
      </c>
      <c r="U110" s="74">
        <f t="shared" si="196"/>
        <v>17.193082352941179</v>
      </c>
      <c r="V110" s="105">
        <f t="shared" si="197"/>
        <v>233.51064000000005</v>
      </c>
      <c r="W110" s="105">
        <f t="shared" si="198"/>
        <v>268.53723600000006</v>
      </c>
      <c r="X110" s="106">
        <f t="shared" si="199"/>
        <v>313.51064000000008</v>
      </c>
      <c r="Y110" s="102">
        <f t="shared" si="200"/>
        <v>20.900709333333339</v>
      </c>
      <c r="Z110" s="103">
        <f t="shared" si="201"/>
        <v>16.500560000000004</v>
      </c>
      <c r="AA110" s="104">
        <f t="shared" si="202"/>
        <v>18.441802352941181</v>
      </c>
      <c r="AB110" s="151">
        <f t="shared" si="203"/>
        <v>256.86170400000009</v>
      </c>
      <c r="AC110" s="151">
        <f t="shared" si="204"/>
        <v>295.39095960000009</v>
      </c>
      <c r="AD110" s="152">
        <f t="shared" si="205"/>
        <v>336.86170400000009</v>
      </c>
      <c r="AE110" s="148">
        <f t="shared" si="206"/>
        <v>22.45744693333334</v>
      </c>
      <c r="AF110" s="149">
        <f t="shared" si="207"/>
        <v>17.729563368421058</v>
      </c>
      <c r="AG110" s="150">
        <f t="shared" si="208"/>
        <v>19.815394352941183</v>
      </c>
      <c r="AH110" s="187">
        <f t="shared" si="209"/>
        <v>282.54787440000013</v>
      </c>
      <c r="AI110" s="188">
        <f t="shared" si="210"/>
        <v>324.93005556000014</v>
      </c>
      <c r="AJ110" s="188">
        <f t="shared" si="211"/>
        <v>362.54787440000013</v>
      </c>
      <c r="AK110" s="189">
        <f t="shared" si="212"/>
        <v>21.326345552941184</v>
      </c>
      <c r="AL110" s="190">
        <f t="shared" si="213"/>
        <v>17.264184495238101</v>
      </c>
      <c r="AM110" s="191">
        <f t="shared" si="214"/>
        <v>20.141548577777783</v>
      </c>
      <c r="AN110" s="220">
        <f t="shared" si="215"/>
        <v>310.80266184000016</v>
      </c>
      <c r="AO110" s="221">
        <f t="shared" si="216"/>
        <v>357.42306111600016</v>
      </c>
      <c r="AP110" s="221">
        <f t="shared" si="217"/>
        <v>390.80266184000016</v>
      </c>
      <c r="AQ110" s="222">
        <f t="shared" si="218"/>
        <v>22.988391872941186</v>
      </c>
      <c r="AR110" s="223">
        <f t="shared" si="219"/>
        <v>18.609650563809531</v>
      </c>
      <c r="AS110" s="224">
        <f t="shared" si="220"/>
        <v>21.711258991111119</v>
      </c>
      <c r="AT110" s="237">
        <f t="shared" si="221"/>
        <v>514.64997945080017</v>
      </c>
      <c r="AU110" s="253">
        <f t="shared" si="222"/>
        <v>341.88292802400019</v>
      </c>
      <c r="AV110" s="254">
        <f t="shared" si="176"/>
        <v>393.1653672276002</v>
      </c>
      <c r="AW110" s="254">
        <f t="shared" si="177"/>
        <v>421.88292802400019</v>
      </c>
      <c r="AX110" s="255">
        <f t="shared" si="178"/>
        <v>24.816642824941187</v>
      </c>
      <c r="AY110" s="256">
        <f t="shared" si="179"/>
        <v>20.089663239238103</v>
      </c>
      <c r="AZ110" s="257">
        <f t="shared" si="180"/>
        <v>23.437940445777787</v>
      </c>
      <c r="BA110" s="268">
        <f t="shared" si="181"/>
        <v>561.11497739588026</v>
      </c>
    </row>
    <row r="111" spans="1:53" x14ac:dyDescent="0.2">
      <c r="A111" s="33">
        <v>7940</v>
      </c>
      <c r="B111" s="33" t="s">
        <v>129</v>
      </c>
      <c r="C111" s="34" t="s">
        <v>20</v>
      </c>
      <c r="D111" s="35">
        <v>219.3</v>
      </c>
      <c r="E111" s="36">
        <f t="shared" si="182"/>
        <v>250.00199999999998</v>
      </c>
      <c r="F111" s="18">
        <f t="shared" si="183"/>
        <v>299.3</v>
      </c>
      <c r="G111" s="37">
        <f t="shared" si="184"/>
        <v>23.023076923076925</v>
      </c>
      <c r="H111" s="38">
        <f t="shared" si="185"/>
        <v>17.605882352941176</v>
      </c>
      <c r="I111" s="39">
        <f t="shared" si="186"/>
        <v>18.706250000000001</v>
      </c>
      <c r="J111" s="40">
        <v>241.23000000000002</v>
      </c>
      <c r="K111" s="23">
        <f t="shared" si="187"/>
        <v>277.41449999999998</v>
      </c>
      <c r="L111" s="41">
        <f t="shared" si="188"/>
        <v>321.23</v>
      </c>
      <c r="M111" s="42">
        <f t="shared" si="189"/>
        <v>21.415333333333333</v>
      </c>
      <c r="N111" s="43">
        <f t="shared" si="190"/>
        <v>16.906842105263159</v>
      </c>
      <c r="O111" s="44">
        <f t="shared" si="191"/>
        <v>17.846111111111114</v>
      </c>
      <c r="P111" s="45">
        <v>265.35300000000007</v>
      </c>
      <c r="Q111" s="46">
        <f t="shared" si="192"/>
        <v>305.15595000000008</v>
      </c>
      <c r="R111" s="30">
        <f t="shared" si="193"/>
        <v>345.35300000000007</v>
      </c>
      <c r="S111" s="31">
        <f t="shared" si="194"/>
        <v>23.023533333333337</v>
      </c>
      <c r="T111" s="32">
        <f t="shared" si="195"/>
        <v>18.176473684210531</v>
      </c>
      <c r="U111" s="74">
        <f t="shared" si="196"/>
        <v>20.314882352941179</v>
      </c>
      <c r="V111" s="105">
        <f t="shared" si="197"/>
        <v>291.88830000000007</v>
      </c>
      <c r="W111" s="105">
        <f t="shared" si="198"/>
        <v>335.67154500000004</v>
      </c>
      <c r="X111" s="106">
        <f t="shared" si="199"/>
        <v>371.88830000000007</v>
      </c>
      <c r="Y111" s="102">
        <f t="shared" si="200"/>
        <v>24.792553333333338</v>
      </c>
      <c r="Z111" s="103">
        <f t="shared" si="201"/>
        <v>19.573068421052636</v>
      </c>
      <c r="AA111" s="104">
        <f t="shared" si="202"/>
        <v>21.875782352941179</v>
      </c>
      <c r="AB111" s="151">
        <f t="shared" si="203"/>
        <v>321.07713000000012</v>
      </c>
      <c r="AC111" s="151">
        <f t="shared" si="204"/>
        <v>369.23869950000011</v>
      </c>
      <c r="AD111" s="152">
        <f t="shared" si="205"/>
        <v>401.07713000000012</v>
      </c>
      <c r="AE111" s="148">
        <f t="shared" si="206"/>
        <v>26.738475333333341</v>
      </c>
      <c r="AF111" s="149">
        <f t="shared" si="207"/>
        <v>21.109322631578955</v>
      </c>
      <c r="AG111" s="150">
        <f t="shared" si="208"/>
        <v>23.592772352941182</v>
      </c>
      <c r="AH111" s="187">
        <f t="shared" si="209"/>
        <v>353.18484300000017</v>
      </c>
      <c r="AI111" s="188">
        <f t="shared" si="210"/>
        <v>406.16256945000015</v>
      </c>
      <c r="AJ111" s="188">
        <f t="shared" si="211"/>
        <v>433.18484300000017</v>
      </c>
      <c r="AK111" s="189">
        <f t="shared" si="212"/>
        <v>25.481461352941185</v>
      </c>
      <c r="AL111" s="190">
        <f t="shared" si="213"/>
        <v>20.627849666666673</v>
      </c>
      <c r="AM111" s="191">
        <f t="shared" si="214"/>
        <v>24.065824611111122</v>
      </c>
      <c r="AN111" s="220">
        <f t="shared" si="215"/>
        <v>388.50332730000019</v>
      </c>
      <c r="AO111" s="221">
        <f t="shared" si="216"/>
        <v>446.77882639500018</v>
      </c>
      <c r="AP111" s="221">
        <f t="shared" si="217"/>
        <v>468.50332730000019</v>
      </c>
      <c r="AQ111" s="222">
        <f t="shared" si="218"/>
        <v>27.559019252941187</v>
      </c>
      <c r="AR111" s="223">
        <f t="shared" si="219"/>
        <v>22.309682252380963</v>
      </c>
      <c r="AS111" s="224">
        <f t="shared" si="220"/>
        <v>26.027962627777789</v>
      </c>
      <c r="AT111" s="237">
        <f t="shared" si="221"/>
        <v>630.81247431350027</v>
      </c>
      <c r="AU111" s="253">
        <f t="shared" si="222"/>
        <v>427.35366003000024</v>
      </c>
      <c r="AV111" s="254">
        <f t="shared" si="176"/>
        <v>491.45670903450025</v>
      </c>
      <c r="AW111" s="254">
        <f t="shared" si="177"/>
        <v>507.35366003000024</v>
      </c>
      <c r="AX111" s="255">
        <f t="shared" si="178"/>
        <v>29.84433294294119</v>
      </c>
      <c r="AY111" s="256">
        <f t="shared" si="179"/>
        <v>24.159698096666677</v>
      </c>
      <c r="AZ111" s="257">
        <f t="shared" si="180"/>
        <v>28.186314446111126</v>
      </c>
      <c r="BA111" s="268">
        <f t="shared" si="181"/>
        <v>688.89372174485038</v>
      </c>
    </row>
    <row r="112" spans="1:53" x14ac:dyDescent="0.2">
      <c r="A112" s="33">
        <v>7986</v>
      </c>
      <c r="B112" s="33" t="s">
        <v>130</v>
      </c>
      <c r="C112" s="34" t="s">
        <v>20</v>
      </c>
      <c r="D112" s="35">
        <v>140.35</v>
      </c>
      <c r="E112" s="36">
        <f t="shared" si="182"/>
        <v>159.99899999999997</v>
      </c>
      <c r="F112" s="18">
        <f t="shared" si="183"/>
        <v>220.35</v>
      </c>
      <c r="G112" s="37">
        <f t="shared" si="184"/>
        <v>16.95</v>
      </c>
      <c r="H112" s="38">
        <f t="shared" si="185"/>
        <v>12.961764705882352</v>
      </c>
      <c r="I112" s="39">
        <f t="shared" si="186"/>
        <v>13.771875</v>
      </c>
      <c r="J112" s="40">
        <v>154.38500000000002</v>
      </c>
      <c r="K112" s="23">
        <f t="shared" si="187"/>
        <v>177.54275000000001</v>
      </c>
      <c r="L112" s="41">
        <f t="shared" si="188"/>
        <v>234.38500000000002</v>
      </c>
      <c r="M112" s="42">
        <f t="shared" si="189"/>
        <v>15.625666666666667</v>
      </c>
      <c r="N112" s="43">
        <f t="shared" si="190"/>
        <v>12.336052631578948</v>
      </c>
      <c r="O112" s="44">
        <f t="shared" si="191"/>
        <v>13.02138888888889</v>
      </c>
      <c r="P112" s="45">
        <v>169.82350000000002</v>
      </c>
      <c r="Q112" s="46">
        <f t="shared" si="192"/>
        <v>195.29702500000002</v>
      </c>
      <c r="R112" s="30">
        <f t="shared" si="193"/>
        <v>249.82350000000002</v>
      </c>
      <c r="S112" s="31">
        <f t="shared" si="194"/>
        <v>16.654900000000001</v>
      </c>
      <c r="T112" s="32">
        <f t="shared" si="195"/>
        <v>13.148605263157895</v>
      </c>
      <c r="U112" s="74">
        <f t="shared" si="196"/>
        <v>14.695500000000001</v>
      </c>
      <c r="V112" s="105">
        <f t="shared" si="197"/>
        <v>186.80585000000005</v>
      </c>
      <c r="W112" s="105">
        <f t="shared" si="198"/>
        <v>214.82672750000003</v>
      </c>
      <c r="X112" s="106">
        <f t="shared" si="199"/>
        <v>266.80585000000008</v>
      </c>
      <c r="Y112" s="102">
        <f t="shared" si="200"/>
        <v>17.787056666666672</v>
      </c>
      <c r="Z112" s="103">
        <f t="shared" si="201"/>
        <v>14.042413157894741</v>
      </c>
      <c r="AA112" s="104">
        <f t="shared" si="202"/>
        <v>15.694461764705887</v>
      </c>
      <c r="AB112" s="151">
        <f t="shared" si="203"/>
        <v>205.48643500000006</v>
      </c>
      <c r="AC112" s="151">
        <f t="shared" si="204"/>
        <v>236.30940025000004</v>
      </c>
      <c r="AD112" s="152">
        <f t="shared" si="205"/>
        <v>285.48643500000003</v>
      </c>
      <c r="AE112" s="148">
        <f t="shared" si="206"/>
        <v>19.032429</v>
      </c>
      <c r="AF112" s="149">
        <f t="shared" si="207"/>
        <v>15.025601842105266</v>
      </c>
      <c r="AG112" s="150">
        <f t="shared" si="208"/>
        <v>16.793319705882354</v>
      </c>
      <c r="AH112" s="187">
        <f t="shared" si="209"/>
        <v>226.03507850000008</v>
      </c>
      <c r="AI112" s="188">
        <f t="shared" si="210"/>
        <v>259.9403402750001</v>
      </c>
      <c r="AJ112" s="188">
        <f t="shared" si="211"/>
        <v>306.03507850000005</v>
      </c>
      <c r="AK112" s="189">
        <f t="shared" si="212"/>
        <v>18.002063441176475</v>
      </c>
      <c r="AL112" s="190">
        <f t="shared" si="213"/>
        <v>14.573098976190479</v>
      </c>
      <c r="AM112" s="191">
        <f t="shared" si="214"/>
        <v>17.001948805555557</v>
      </c>
      <c r="AN112" s="220">
        <f t="shared" si="215"/>
        <v>248.63858635000011</v>
      </c>
      <c r="AO112" s="221">
        <f t="shared" si="216"/>
        <v>285.93437430250009</v>
      </c>
      <c r="AP112" s="221">
        <f t="shared" si="217"/>
        <v>328.63858635000008</v>
      </c>
      <c r="AQ112" s="222">
        <f t="shared" si="218"/>
        <v>19.331681550000006</v>
      </c>
      <c r="AR112" s="223">
        <f t="shared" si="219"/>
        <v>15.649456492857146</v>
      </c>
      <c r="AS112" s="224">
        <f t="shared" si="220"/>
        <v>18.257699241666671</v>
      </c>
      <c r="AT112" s="237">
        <f t="shared" si="221"/>
        <v>421.71468659325012</v>
      </c>
      <c r="AU112" s="253">
        <f t="shared" si="222"/>
        <v>273.50244498500012</v>
      </c>
      <c r="AV112" s="254">
        <f t="shared" si="176"/>
        <v>314.52781173275014</v>
      </c>
      <c r="AW112" s="254">
        <f t="shared" si="177"/>
        <v>353.50244498500012</v>
      </c>
      <c r="AX112" s="255">
        <f t="shared" si="178"/>
        <v>20.794261469705891</v>
      </c>
      <c r="AY112" s="256">
        <f t="shared" si="179"/>
        <v>16.833449761190483</v>
      </c>
      <c r="AZ112" s="257">
        <f t="shared" si="180"/>
        <v>19.639024721388896</v>
      </c>
      <c r="BA112" s="268">
        <f t="shared" si="181"/>
        <v>458.88615525257518</v>
      </c>
    </row>
    <row r="113" spans="1:53" ht="13.25" customHeight="1" x14ac:dyDescent="0.2">
      <c r="A113" s="33">
        <v>8027</v>
      </c>
      <c r="B113" s="33" t="s">
        <v>131</v>
      </c>
      <c r="C113" s="34" t="s">
        <v>20</v>
      </c>
      <c r="D113" s="35">
        <v>228.07</v>
      </c>
      <c r="E113" s="36">
        <f t="shared" si="182"/>
        <v>259.99979999999999</v>
      </c>
      <c r="F113" s="18">
        <f t="shared" si="183"/>
        <v>308.07</v>
      </c>
      <c r="G113" s="37">
        <f t="shared" si="184"/>
        <v>23.697692307692307</v>
      </c>
      <c r="H113" s="38">
        <f t="shared" si="185"/>
        <v>18.121764705882352</v>
      </c>
      <c r="I113" s="39">
        <f t="shared" si="186"/>
        <v>19.254375</v>
      </c>
      <c r="J113" s="40">
        <v>250.87700000000001</v>
      </c>
      <c r="K113" s="23">
        <f t="shared" si="187"/>
        <v>288.50855000000001</v>
      </c>
      <c r="L113" s="41">
        <f t="shared" si="188"/>
        <v>330.87700000000001</v>
      </c>
      <c r="M113" s="42">
        <f t="shared" si="189"/>
        <v>22.058466666666668</v>
      </c>
      <c r="N113" s="43">
        <f t="shared" si="190"/>
        <v>17.414578947368422</v>
      </c>
      <c r="O113" s="44">
        <f t="shared" si="191"/>
        <v>18.382055555555556</v>
      </c>
      <c r="P113" s="45">
        <v>275.96470000000005</v>
      </c>
      <c r="Q113" s="46">
        <f t="shared" si="192"/>
        <v>317.35940500000004</v>
      </c>
      <c r="R113" s="30">
        <f t="shared" si="193"/>
        <v>355.96470000000005</v>
      </c>
      <c r="S113" s="31">
        <f t="shared" si="194"/>
        <v>23.730980000000002</v>
      </c>
      <c r="T113" s="32">
        <f t="shared" si="195"/>
        <v>18.734984210526317</v>
      </c>
      <c r="U113" s="74">
        <f t="shared" si="196"/>
        <v>20.939100000000003</v>
      </c>
      <c r="V113" s="105">
        <f t="shared" si="197"/>
        <v>303.56117000000006</v>
      </c>
      <c r="W113" s="105">
        <f t="shared" si="198"/>
        <v>349.09534550000006</v>
      </c>
      <c r="X113" s="106">
        <f t="shared" si="199"/>
        <v>383.56117000000006</v>
      </c>
      <c r="Y113" s="102">
        <f t="shared" si="200"/>
        <v>25.57074466666667</v>
      </c>
      <c r="Z113" s="103">
        <f t="shared" si="201"/>
        <v>20.187430000000003</v>
      </c>
      <c r="AA113" s="104">
        <f t="shared" si="202"/>
        <v>22.562421764705885</v>
      </c>
      <c r="AB113" s="151">
        <f t="shared" si="203"/>
        <v>333.9172870000001</v>
      </c>
      <c r="AC113" s="151">
        <f t="shared" si="204"/>
        <v>384.00488005000011</v>
      </c>
      <c r="AD113" s="152">
        <f t="shared" si="205"/>
        <v>413.9172870000001</v>
      </c>
      <c r="AE113" s="148">
        <f t="shared" si="206"/>
        <v>27.594485800000008</v>
      </c>
      <c r="AF113" s="149">
        <f t="shared" si="207"/>
        <v>21.785120368421058</v>
      </c>
      <c r="AG113" s="150">
        <f t="shared" si="208"/>
        <v>24.348075705882358</v>
      </c>
      <c r="AH113" s="187">
        <f t="shared" si="209"/>
        <v>367.30901570000015</v>
      </c>
      <c r="AI113" s="188">
        <f t="shared" si="210"/>
        <v>422.40536805500011</v>
      </c>
      <c r="AJ113" s="188">
        <f t="shared" si="211"/>
        <v>447.30901570000015</v>
      </c>
      <c r="AK113" s="189">
        <f t="shared" si="212"/>
        <v>26.31229504117648</v>
      </c>
      <c r="AL113" s="190">
        <f t="shared" si="213"/>
        <v>21.300429319047627</v>
      </c>
      <c r="AM113" s="191">
        <f t="shared" si="214"/>
        <v>24.850500872222231</v>
      </c>
      <c r="AN113" s="220">
        <f t="shared" si="215"/>
        <v>404.03991727000022</v>
      </c>
      <c r="AO113" s="221">
        <f t="shared" si="216"/>
        <v>464.6459048605002</v>
      </c>
      <c r="AP113" s="221">
        <f t="shared" si="217"/>
        <v>484.03991727000022</v>
      </c>
      <c r="AQ113" s="222">
        <f t="shared" si="218"/>
        <v>28.472936310000012</v>
      </c>
      <c r="AR113" s="223">
        <f t="shared" si="219"/>
        <v>23.049519870000012</v>
      </c>
      <c r="AS113" s="224">
        <f t="shared" si="220"/>
        <v>26.891106515000011</v>
      </c>
      <c r="AT113" s="237">
        <f t="shared" si="221"/>
        <v>654.03967631865032</v>
      </c>
      <c r="AU113" s="253">
        <f t="shared" si="222"/>
        <v>444.44390899700028</v>
      </c>
      <c r="AV113" s="254">
        <f t="shared" si="176"/>
        <v>511.11049534655029</v>
      </c>
      <c r="AW113" s="254">
        <f t="shared" si="177"/>
        <v>524.44390899700034</v>
      </c>
      <c r="AX113" s="255">
        <f t="shared" si="178"/>
        <v>30.849641705705903</v>
      </c>
      <c r="AY113" s="256">
        <f t="shared" si="179"/>
        <v>24.973519476047635</v>
      </c>
      <c r="AZ113" s="257">
        <f t="shared" si="180"/>
        <v>29.135772722055574</v>
      </c>
      <c r="BA113" s="268">
        <f t="shared" si="181"/>
        <v>714.44364395051537</v>
      </c>
    </row>
    <row r="114" spans="1:53" x14ac:dyDescent="0.2">
      <c r="A114" s="33">
        <v>8030</v>
      </c>
      <c r="B114" s="33" t="s">
        <v>132</v>
      </c>
      <c r="C114" s="34" t="s">
        <v>20</v>
      </c>
      <c r="D114" s="35">
        <v>280.7</v>
      </c>
      <c r="E114" s="36">
        <f t="shared" si="182"/>
        <v>319.99799999999993</v>
      </c>
      <c r="F114" s="18">
        <f t="shared" si="183"/>
        <v>360.7</v>
      </c>
      <c r="G114" s="37">
        <f t="shared" si="184"/>
        <v>27.746153846153845</v>
      </c>
      <c r="H114" s="38">
        <f t="shared" si="185"/>
        <v>21.21764705882353</v>
      </c>
      <c r="I114" s="39">
        <f t="shared" si="186"/>
        <v>22.543749999999999</v>
      </c>
      <c r="J114" s="40">
        <v>308.77000000000004</v>
      </c>
      <c r="K114" s="23">
        <f t="shared" si="187"/>
        <v>355.08550000000002</v>
      </c>
      <c r="L114" s="41">
        <f t="shared" si="188"/>
        <v>388.77000000000004</v>
      </c>
      <c r="M114" s="42">
        <f t="shared" si="189"/>
        <v>25.918000000000003</v>
      </c>
      <c r="N114" s="43">
        <f t="shared" si="190"/>
        <v>20.461578947368423</v>
      </c>
      <c r="O114" s="44">
        <f t="shared" si="191"/>
        <v>21.598333333333336</v>
      </c>
      <c r="P114" s="45">
        <v>339.64700000000005</v>
      </c>
      <c r="Q114" s="46">
        <f t="shared" si="192"/>
        <v>390.59405000000004</v>
      </c>
      <c r="R114" s="30">
        <f t="shared" si="193"/>
        <v>419.64700000000005</v>
      </c>
      <c r="S114" s="31">
        <f t="shared" si="194"/>
        <v>27.976466666666671</v>
      </c>
      <c r="T114" s="32">
        <f t="shared" si="195"/>
        <v>22.086684210526318</v>
      </c>
      <c r="U114" s="74">
        <f t="shared" si="196"/>
        <v>24.685117647058828</v>
      </c>
      <c r="V114" s="105">
        <f t="shared" si="197"/>
        <v>373.6117000000001</v>
      </c>
      <c r="W114" s="105">
        <f t="shared" si="198"/>
        <v>429.65345500000006</v>
      </c>
      <c r="X114" s="106">
        <f t="shared" si="199"/>
        <v>453.6117000000001</v>
      </c>
      <c r="Y114" s="102">
        <f t="shared" si="200"/>
        <v>30.240780000000008</v>
      </c>
      <c r="Z114" s="103">
        <f t="shared" si="201"/>
        <v>23.874300000000005</v>
      </c>
      <c r="AA114" s="104">
        <f t="shared" si="202"/>
        <v>26.683041176470596</v>
      </c>
      <c r="AB114" s="151">
        <f t="shared" si="203"/>
        <v>410.97287000000011</v>
      </c>
      <c r="AC114" s="151">
        <f t="shared" si="204"/>
        <v>472.61880050000008</v>
      </c>
      <c r="AD114" s="152">
        <f t="shared" si="205"/>
        <v>490.97287000000011</v>
      </c>
      <c r="AE114" s="148">
        <f t="shared" si="206"/>
        <v>32.731524666666672</v>
      </c>
      <c r="AF114" s="149">
        <f t="shared" si="207"/>
        <v>25.840677368421058</v>
      </c>
      <c r="AG114" s="150">
        <f t="shared" si="208"/>
        <v>28.880757058823537</v>
      </c>
      <c r="AH114" s="187">
        <f t="shared" si="209"/>
        <v>452.07015700000017</v>
      </c>
      <c r="AI114" s="188">
        <f t="shared" si="210"/>
        <v>519.88068055000019</v>
      </c>
      <c r="AJ114" s="188">
        <f t="shared" si="211"/>
        <v>532.07015700000011</v>
      </c>
      <c r="AK114" s="189">
        <f t="shared" si="212"/>
        <v>31.298244529411772</v>
      </c>
      <c r="AL114" s="190">
        <f t="shared" si="213"/>
        <v>25.336674142857149</v>
      </c>
      <c r="AM114" s="191">
        <f t="shared" si="214"/>
        <v>29.559453166666671</v>
      </c>
      <c r="AN114" s="220">
        <f t="shared" si="215"/>
        <v>497.27717270000022</v>
      </c>
      <c r="AO114" s="221">
        <f t="shared" si="216"/>
        <v>571.86874860500018</v>
      </c>
      <c r="AP114" s="221">
        <f t="shared" si="217"/>
        <v>577.27717270000016</v>
      </c>
      <c r="AQ114" s="222">
        <f t="shared" si="218"/>
        <v>33.957480747058831</v>
      </c>
      <c r="AR114" s="223">
        <f t="shared" si="219"/>
        <v>27.489389176190485</v>
      </c>
      <c r="AS114" s="224">
        <f t="shared" si="220"/>
        <v>32.0709540388889</v>
      </c>
      <c r="AT114" s="237">
        <f t="shared" si="221"/>
        <v>793.42937318650024</v>
      </c>
      <c r="AU114" s="253">
        <f t="shared" si="222"/>
        <v>547.00488997000025</v>
      </c>
      <c r="AV114" s="254">
        <f t="shared" si="176"/>
        <v>629.05562346550028</v>
      </c>
      <c r="AW114" s="254">
        <f t="shared" si="177"/>
        <v>627.00488997000025</v>
      </c>
      <c r="AX114" s="255">
        <f t="shared" si="178"/>
        <v>36.8826405864706</v>
      </c>
      <c r="AY114" s="256">
        <f t="shared" si="179"/>
        <v>29.857375712857156</v>
      </c>
      <c r="AZ114" s="257">
        <f t="shared" si="180"/>
        <v>34.83360499833335</v>
      </c>
      <c r="BA114" s="268">
        <f t="shared" si="181"/>
        <v>867.77231050515036</v>
      </c>
    </row>
    <row r="115" spans="1:53" x14ac:dyDescent="0.2">
      <c r="A115" s="33">
        <v>8032</v>
      </c>
      <c r="B115" s="33" t="s">
        <v>133</v>
      </c>
      <c r="C115" s="34" t="s">
        <v>20</v>
      </c>
      <c r="D115" s="35">
        <v>140</v>
      </c>
      <c r="E115" s="36">
        <f t="shared" si="182"/>
        <v>159.6</v>
      </c>
      <c r="F115" s="18">
        <f t="shared" si="183"/>
        <v>220</v>
      </c>
      <c r="G115" s="37">
        <f t="shared" si="184"/>
        <v>16.923076923076923</v>
      </c>
      <c r="H115" s="38">
        <f t="shared" si="185"/>
        <v>12.941176470588236</v>
      </c>
      <c r="I115" s="39">
        <f t="shared" si="186"/>
        <v>13.75</v>
      </c>
      <c r="J115" s="40">
        <v>154</v>
      </c>
      <c r="K115" s="23">
        <f t="shared" si="187"/>
        <v>177.1</v>
      </c>
      <c r="L115" s="41">
        <f t="shared" si="188"/>
        <v>234</v>
      </c>
      <c r="M115" s="42">
        <f t="shared" si="189"/>
        <v>15.6</v>
      </c>
      <c r="N115" s="43">
        <f t="shared" si="190"/>
        <v>12.315789473684211</v>
      </c>
      <c r="O115" s="44">
        <f t="shared" si="191"/>
        <v>13</v>
      </c>
      <c r="P115" s="45">
        <v>169.4</v>
      </c>
      <c r="Q115" s="46">
        <f t="shared" si="192"/>
        <v>194.81</v>
      </c>
      <c r="R115" s="30">
        <f t="shared" si="193"/>
        <v>249.4</v>
      </c>
      <c r="S115" s="31">
        <f t="shared" si="194"/>
        <v>16.626666666666669</v>
      </c>
      <c r="T115" s="32">
        <f t="shared" si="195"/>
        <v>13.126315789473685</v>
      </c>
      <c r="U115" s="74">
        <f t="shared" si="196"/>
        <v>14.670588235294119</v>
      </c>
      <c r="V115" s="105">
        <f t="shared" si="197"/>
        <v>186.34000000000003</v>
      </c>
      <c r="W115" s="105">
        <f t="shared" si="198"/>
        <v>214.29100000000003</v>
      </c>
      <c r="X115" s="106">
        <f t="shared" si="199"/>
        <v>266.34000000000003</v>
      </c>
      <c r="Y115" s="102">
        <f t="shared" si="200"/>
        <v>17.756000000000004</v>
      </c>
      <c r="Z115" s="103">
        <f t="shared" si="201"/>
        <v>14.017894736842107</v>
      </c>
      <c r="AA115" s="104">
        <f t="shared" si="202"/>
        <v>15.667058823529414</v>
      </c>
      <c r="AB115" s="151">
        <f t="shared" si="203"/>
        <v>204.97400000000005</v>
      </c>
      <c r="AC115" s="151">
        <f t="shared" si="204"/>
        <v>235.72010000000003</v>
      </c>
      <c r="AD115" s="152">
        <f t="shared" si="205"/>
        <v>284.97400000000005</v>
      </c>
      <c r="AE115" s="148">
        <f t="shared" si="206"/>
        <v>18.99826666666667</v>
      </c>
      <c r="AF115" s="149">
        <f t="shared" si="207"/>
        <v>14.998631578947371</v>
      </c>
      <c r="AG115" s="150">
        <f t="shared" si="208"/>
        <v>16.763176470588238</v>
      </c>
      <c r="AH115" s="187">
        <f t="shared" si="209"/>
        <v>225.47140000000007</v>
      </c>
      <c r="AI115" s="188">
        <f t="shared" si="210"/>
        <v>259.29211000000004</v>
      </c>
      <c r="AJ115" s="188">
        <f t="shared" si="211"/>
        <v>305.47140000000007</v>
      </c>
      <c r="AK115" s="189">
        <f t="shared" si="212"/>
        <v>17.968905882352946</v>
      </c>
      <c r="AL115" s="190">
        <f t="shared" si="213"/>
        <v>14.546257142857147</v>
      </c>
      <c r="AM115" s="191">
        <f t="shared" si="214"/>
        <v>16.970633333333339</v>
      </c>
      <c r="AN115" s="220">
        <f t="shared" si="215"/>
        <v>248.01854000000012</v>
      </c>
      <c r="AO115" s="221">
        <f t="shared" si="216"/>
        <v>285.2213210000001</v>
      </c>
      <c r="AP115" s="221">
        <f t="shared" si="217"/>
        <v>328.01854000000014</v>
      </c>
      <c r="AQ115" s="222">
        <f t="shared" si="218"/>
        <v>19.295208235294126</v>
      </c>
      <c r="AR115" s="223">
        <f t="shared" si="219"/>
        <v>15.619930476190483</v>
      </c>
      <c r="AS115" s="224">
        <f t="shared" si="220"/>
        <v>18.223252222222229</v>
      </c>
      <c r="AT115" s="237">
        <f t="shared" si="221"/>
        <v>420.78771730000017</v>
      </c>
      <c r="AU115" s="253">
        <f t="shared" si="222"/>
        <v>272.82039400000014</v>
      </c>
      <c r="AV115" s="254">
        <f t="shared" si="176"/>
        <v>313.74345310000012</v>
      </c>
      <c r="AW115" s="254">
        <f t="shared" si="177"/>
        <v>352.82039400000014</v>
      </c>
      <c r="AX115" s="255">
        <f t="shared" si="178"/>
        <v>20.754140823529418</v>
      </c>
      <c r="AY115" s="256">
        <f t="shared" si="179"/>
        <v>16.800971142857151</v>
      </c>
      <c r="AZ115" s="257">
        <f t="shared" si="180"/>
        <v>19.601133000000008</v>
      </c>
      <c r="BA115" s="268">
        <f t="shared" si="181"/>
        <v>457.8664890300002</v>
      </c>
    </row>
    <row r="116" spans="1:53" x14ac:dyDescent="0.2">
      <c r="A116" s="33">
        <v>8034</v>
      </c>
      <c r="B116" s="33" t="s">
        <v>134</v>
      </c>
      <c r="C116" s="34" t="s">
        <v>20</v>
      </c>
      <c r="D116" s="35">
        <v>121.93</v>
      </c>
      <c r="E116" s="36">
        <f t="shared" si="182"/>
        <v>139.00020000000001</v>
      </c>
      <c r="F116" s="18">
        <f t="shared" si="183"/>
        <v>201.93</v>
      </c>
      <c r="G116" s="37">
        <f t="shared" si="184"/>
        <v>15.533076923076923</v>
      </c>
      <c r="H116" s="38">
        <f t="shared" si="185"/>
        <v>11.878235294117648</v>
      </c>
      <c r="I116" s="39">
        <f t="shared" si="186"/>
        <v>12.620625</v>
      </c>
      <c r="J116" s="40">
        <v>134.12300000000002</v>
      </c>
      <c r="K116" s="23">
        <f t="shared" si="187"/>
        <v>154.24145000000001</v>
      </c>
      <c r="L116" s="41">
        <f t="shared" si="188"/>
        <v>214.12300000000002</v>
      </c>
      <c r="M116" s="42">
        <f t="shared" si="189"/>
        <v>14.274866666666668</v>
      </c>
      <c r="N116" s="43">
        <f t="shared" si="190"/>
        <v>11.269631578947369</v>
      </c>
      <c r="O116" s="44">
        <f t="shared" si="191"/>
        <v>11.895722222222224</v>
      </c>
      <c r="P116" s="45">
        <v>147.53530000000003</v>
      </c>
      <c r="Q116" s="46">
        <f t="shared" si="192"/>
        <v>169.66559500000002</v>
      </c>
      <c r="R116" s="30">
        <f t="shared" si="193"/>
        <v>227.53530000000003</v>
      </c>
      <c r="S116" s="31">
        <f t="shared" si="194"/>
        <v>15.169020000000002</v>
      </c>
      <c r="T116" s="32">
        <f t="shared" si="195"/>
        <v>11.975542105263159</v>
      </c>
      <c r="U116" s="74">
        <f t="shared" si="196"/>
        <v>13.384429411764708</v>
      </c>
      <c r="V116" s="105">
        <f t="shared" si="197"/>
        <v>162.28883000000005</v>
      </c>
      <c r="W116" s="105">
        <f t="shared" si="198"/>
        <v>186.63215450000004</v>
      </c>
      <c r="X116" s="106">
        <f t="shared" si="199"/>
        <v>242.28883000000005</v>
      </c>
      <c r="Y116" s="102">
        <f t="shared" si="200"/>
        <v>16.15258866666667</v>
      </c>
      <c r="Z116" s="103">
        <f t="shared" si="201"/>
        <v>12.752043684210529</v>
      </c>
      <c r="AA116" s="104">
        <f t="shared" si="202"/>
        <v>14.252284117647061</v>
      </c>
      <c r="AB116" s="151">
        <f t="shared" si="203"/>
        <v>178.51771300000007</v>
      </c>
      <c r="AC116" s="151">
        <f t="shared" si="204"/>
        <v>205.29536995000007</v>
      </c>
      <c r="AD116" s="152">
        <f t="shared" si="205"/>
        <v>258.51771300000007</v>
      </c>
      <c r="AE116" s="148">
        <f t="shared" si="206"/>
        <v>17.234514200000003</v>
      </c>
      <c r="AF116" s="149">
        <f t="shared" si="207"/>
        <v>13.606195421052636</v>
      </c>
      <c r="AG116" s="150">
        <f t="shared" si="208"/>
        <v>15.206924294117652</v>
      </c>
      <c r="AH116" s="187">
        <f t="shared" si="209"/>
        <v>196.3694843000001</v>
      </c>
      <c r="AI116" s="188">
        <f t="shared" si="210"/>
        <v>225.82490694500009</v>
      </c>
      <c r="AJ116" s="188">
        <f t="shared" si="211"/>
        <v>276.36948430000007</v>
      </c>
      <c r="AK116" s="189">
        <f t="shared" si="212"/>
        <v>16.257028488235299</v>
      </c>
      <c r="AL116" s="190">
        <f t="shared" si="213"/>
        <v>13.160451633333336</v>
      </c>
      <c r="AM116" s="191">
        <f t="shared" si="214"/>
        <v>15.353860238888892</v>
      </c>
      <c r="AN116" s="220">
        <f t="shared" si="215"/>
        <v>216.00643273000011</v>
      </c>
      <c r="AO116" s="221">
        <f t="shared" si="216"/>
        <v>248.40739763950012</v>
      </c>
      <c r="AP116" s="221">
        <f t="shared" si="217"/>
        <v>296.00643273000014</v>
      </c>
      <c r="AQ116" s="222">
        <f t="shared" si="218"/>
        <v>17.412143101764713</v>
      </c>
      <c r="AR116" s="223">
        <f t="shared" si="219"/>
        <v>14.095544415714292</v>
      </c>
      <c r="AS116" s="224">
        <f t="shared" si="220"/>
        <v>16.444801818333342</v>
      </c>
      <c r="AT116" s="237">
        <f t="shared" si="221"/>
        <v>372.92961693135015</v>
      </c>
      <c r="AU116" s="253">
        <f t="shared" si="222"/>
        <v>237.60707600300015</v>
      </c>
      <c r="AV116" s="254">
        <f t="shared" si="176"/>
        <v>273.24813740345013</v>
      </c>
      <c r="AW116" s="254">
        <f t="shared" si="177"/>
        <v>317.60707600300015</v>
      </c>
      <c r="AX116" s="255">
        <f t="shared" si="178"/>
        <v>18.682769176647067</v>
      </c>
      <c r="AY116" s="256">
        <f t="shared" si="179"/>
        <v>15.12414647633334</v>
      </c>
      <c r="AZ116" s="257">
        <f t="shared" si="180"/>
        <v>17.64483755572223</v>
      </c>
      <c r="BA116" s="268">
        <f t="shared" si="181"/>
        <v>405.22257862448521</v>
      </c>
    </row>
    <row r="117" spans="1:53" x14ac:dyDescent="0.2">
      <c r="A117" s="33">
        <v>8036</v>
      </c>
      <c r="B117" s="33" t="s">
        <v>135</v>
      </c>
      <c r="C117" s="34" t="s">
        <v>20</v>
      </c>
      <c r="D117" s="35">
        <v>184.21</v>
      </c>
      <c r="E117" s="36">
        <f t="shared" si="182"/>
        <v>209.99939999999998</v>
      </c>
      <c r="F117" s="18">
        <f t="shared" si="183"/>
        <v>264.21000000000004</v>
      </c>
      <c r="G117" s="37">
        <f t="shared" si="184"/>
        <v>20.323846153846155</v>
      </c>
      <c r="H117" s="38">
        <f t="shared" si="185"/>
        <v>15.541764705882356</v>
      </c>
      <c r="I117" s="39">
        <f t="shared" si="186"/>
        <v>16.513125000000002</v>
      </c>
      <c r="J117" s="40">
        <v>202.63100000000003</v>
      </c>
      <c r="K117" s="23">
        <f t="shared" si="187"/>
        <v>233.02565000000001</v>
      </c>
      <c r="L117" s="41">
        <f t="shared" si="188"/>
        <v>282.63100000000003</v>
      </c>
      <c r="M117" s="42">
        <f t="shared" si="189"/>
        <v>18.842066666666668</v>
      </c>
      <c r="N117" s="43">
        <f t="shared" si="190"/>
        <v>14.875315789473685</v>
      </c>
      <c r="O117" s="44">
        <f t="shared" si="191"/>
        <v>15.701722222222223</v>
      </c>
      <c r="P117" s="45">
        <v>222.89410000000004</v>
      </c>
      <c r="Q117" s="46">
        <f t="shared" si="192"/>
        <v>256.328215</v>
      </c>
      <c r="R117" s="30">
        <f t="shared" si="193"/>
        <v>302.89410000000004</v>
      </c>
      <c r="S117" s="31">
        <f t="shared" si="194"/>
        <v>20.192940000000004</v>
      </c>
      <c r="T117" s="32">
        <f t="shared" si="195"/>
        <v>15.941794736842107</v>
      </c>
      <c r="U117" s="74">
        <f t="shared" si="196"/>
        <v>17.817300000000003</v>
      </c>
      <c r="V117" s="105">
        <f t="shared" si="197"/>
        <v>245.18351000000007</v>
      </c>
      <c r="W117" s="105">
        <f t="shared" si="198"/>
        <v>281.96103650000003</v>
      </c>
      <c r="X117" s="106">
        <f t="shared" si="199"/>
        <v>325.18351000000007</v>
      </c>
      <c r="Y117" s="102">
        <f t="shared" si="200"/>
        <v>21.678900666666671</v>
      </c>
      <c r="Z117" s="103">
        <f t="shared" si="201"/>
        <v>17.114921578947371</v>
      </c>
      <c r="AA117" s="104">
        <f t="shared" si="202"/>
        <v>19.128441764705887</v>
      </c>
      <c r="AB117" s="151">
        <f t="shared" si="203"/>
        <v>269.70186100000012</v>
      </c>
      <c r="AC117" s="151">
        <f t="shared" si="204"/>
        <v>310.15714015000009</v>
      </c>
      <c r="AD117" s="152">
        <f t="shared" si="205"/>
        <v>349.70186100000012</v>
      </c>
      <c r="AE117" s="148">
        <f t="shared" si="206"/>
        <v>23.313457400000008</v>
      </c>
      <c r="AF117" s="149">
        <f t="shared" si="207"/>
        <v>18.405361105263164</v>
      </c>
      <c r="AG117" s="150">
        <f t="shared" si="208"/>
        <v>20.57069770588236</v>
      </c>
      <c r="AH117" s="187">
        <f t="shared" si="209"/>
        <v>296.67204710000016</v>
      </c>
      <c r="AI117" s="188">
        <f t="shared" si="210"/>
        <v>341.17285416500016</v>
      </c>
      <c r="AJ117" s="188">
        <f t="shared" si="211"/>
        <v>376.67204710000016</v>
      </c>
      <c r="AK117" s="189">
        <f t="shared" si="212"/>
        <v>22.157179241176479</v>
      </c>
      <c r="AL117" s="190">
        <f t="shared" si="213"/>
        <v>17.936764147619055</v>
      </c>
      <c r="AM117" s="191">
        <f t="shared" si="214"/>
        <v>20.926224838888899</v>
      </c>
      <c r="AN117" s="220">
        <f t="shared" si="215"/>
        <v>326.33925181000018</v>
      </c>
      <c r="AO117" s="221">
        <f t="shared" si="216"/>
        <v>375.29013958150017</v>
      </c>
      <c r="AP117" s="221">
        <f t="shared" si="217"/>
        <v>406.33925181000018</v>
      </c>
      <c r="AQ117" s="222">
        <f t="shared" si="218"/>
        <v>23.902308930000011</v>
      </c>
      <c r="AR117" s="223">
        <f t="shared" si="219"/>
        <v>19.34948818142858</v>
      </c>
      <c r="AS117" s="224">
        <f t="shared" si="220"/>
        <v>22.574402878333345</v>
      </c>
      <c r="AT117" s="237">
        <f t="shared" si="221"/>
        <v>537.87718145595022</v>
      </c>
      <c r="AU117" s="253">
        <f t="shared" si="222"/>
        <v>358.97317699100023</v>
      </c>
      <c r="AV117" s="254">
        <f t="shared" si="176"/>
        <v>412.81915353965024</v>
      </c>
      <c r="AW117" s="254">
        <f t="shared" si="177"/>
        <v>438.97317699100023</v>
      </c>
      <c r="AX117" s="255">
        <f t="shared" si="178"/>
        <v>25.821951587705897</v>
      </c>
      <c r="AY117" s="256">
        <f t="shared" si="179"/>
        <v>20.903484618619057</v>
      </c>
      <c r="AZ117" s="257">
        <f t="shared" si="180"/>
        <v>24.387398721722235</v>
      </c>
      <c r="BA117" s="268">
        <f t="shared" si="181"/>
        <v>586.66489960154536</v>
      </c>
    </row>
    <row r="118" spans="1:53" x14ac:dyDescent="0.2">
      <c r="A118" s="50">
        <v>8038</v>
      </c>
      <c r="B118" s="50" t="s">
        <v>136</v>
      </c>
      <c r="C118" s="51" t="s">
        <v>20</v>
      </c>
      <c r="D118" s="47">
        <v>78.95</v>
      </c>
      <c r="E118" s="36">
        <f t="shared" si="182"/>
        <v>90.003</v>
      </c>
      <c r="F118" s="18">
        <f t="shared" si="183"/>
        <v>158.94999999999999</v>
      </c>
      <c r="G118" s="37">
        <f t="shared" si="184"/>
        <v>12.226923076923075</v>
      </c>
      <c r="H118" s="38">
        <f t="shared" si="185"/>
        <v>9.35</v>
      </c>
      <c r="I118" s="39">
        <f t="shared" si="186"/>
        <v>9.9343749999999993</v>
      </c>
      <c r="J118" s="40">
        <v>86.845000000000013</v>
      </c>
      <c r="K118" s="23">
        <f t="shared" si="187"/>
        <v>99.871750000000006</v>
      </c>
      <c r="L118" s="41">
        <f t="shared" si="188"/>
        <v>166.84500000000003</v>
      </c>
      <c r="M118" s="42">
        <f t="shared" si="189"/>
        <v>11.123000000000001</v>
      </c>
      <c r="N118" s="43">
        <f t="shared" si="190"/>
        <v>8.7813157894736857</v>
      </c>
      <c r="O118" s="44">
        <f t="shared" si="191"/>
        <v>9.2691666666666688</v>
      </c>
      <c r="P118" s="45">
        <v>95.529500000000027</v>
      </c>
      <c r="Q118" s="46">
        <f t="shared" si="192"/>
        <v>109.85892500000003</v>
      </c>
      <c r="R118" s="30">
        <f t="shared" si="193"/>
        <v>175.52950000000004</v>
      </c>
      <c r="S118" s="31">
        <f t="shared" si="194"/>
        <v>11.701966666666669</v>
      </c>
      <c r="T118" s="32">
        <f t="shared" si="195"/>
        <v>9.2383947368421069</v>
      </c>
      <c r="U118" s="74">
        <f t="shared" si="196"/>
        <v>10.325264705882356</v>
      </c>
      <c r="V118" s="105">
        <f t="shared" si="197"/>
        <v>105.08245000000004</v>
      </c>
      <c r="W118" s="105">
        <f t="shared" si="198"/>
        <v>120.84481750000003</v>
      </c>
      <c r="X118" s="106">
        <f t="shared" si="199"/>
        <v>185.08245000000005</v>
      </c>
      <c r="Y118" s="102">
        <f t="shared" si="200"/>
        <v>12.338830000000003</v>
      </c>
      <c r="Z118" s="103">
        <f t="shared" si="201"/>
        <v>9.741181578947371</v>
      </c>
      <c r="AA118" s="104">
        <f t="shared" si="202"/>
        <v>10.887202941176474</v>
      </c>
      <c r="AB118" s="151">
        <f t="shared" si="203"/>
        <v>115.59069500000005</v>
      </c>
      <c r="AC118" s="151">
        <f t="shared" si="204"/>
        <v>132.92929925000004</v>
      </c>
      <c r="AD118" s="152">
        <f t="shared" si="205"/>
        <v>195.59069500000004</v>
      </c>
      <c r="AE118" s="148">
        <f t="shared" si="206"/>
        <v>13.039379666666669</v>
      </c>
      <c r="AF118" s="149">
        <f t="shared" si="207"/>
        <v>10.29424710526316</v>
      </c>
      <c r="AG118" s="150">
        <f t="shared" si="208"/>
        <v>11.505335000000002</v>
      </c>
      <c r="AH118" s="187">
        <f t="shared" si="209"/>
        <v>127.14976450000007</v>
      </c>
      <c r="AI118" s="188">
        <f t="shared" si="210"/>
        <v>146.22222917500008</v>
      </c>
      <c r="AJ118" s="188">
        <f t="shared" si="211"/>
        <v>207.14976450000006</v>
      </c>
      <c r="AK118" s="189">
        <f t="shared" si="212"/>
        <v>12.185280264705886</v>
      </c>
      <c r="AL118" s="190">
        <f t="shared" si="213"/>
        <v>9.8642745000000023</v>
      </c>
      <c r="AM118" s="191">
        <f t="shared" si="214"/>
        <v>11.508320250000004</v>
      </c>
      <c r="AN118" s="220">
        <f t="shared" si="215"/>
        <v>139.86474095000008</v>
      </c>
      <c r="AO118" s="221">
        <f t="shared" si="216"/>
        <v>160.84445209250009</v>
      </c>
      <c r="AP118" s="221">
        <f t="shared" si="217"/>
        <v>219.86474095000008</v>
      </c>
      <c r="AQ118" s="222">
        <f t="shared" si="218"/>
        <v>12.933220055882359</v>
      </c>
      <c r="AR118" s="223">
        <f t="shared" si="219"/>
        <v>10.469749569047623</v>
      </c>
      <c r="AS118" s="224">
        <f t="shared" si="220"/>
        <v>12.214707830555561</v>
      </c>
      <c r="AT118" s="237">
        <f t="shared" si="221"/>
        <v>259.09778772025015</v>
      </c>
      <c r="AU118" s="253">
        <f t="shared" si="222"/>
        <v>153.85121504500012</v>
      </c>
      <c r="AV118" s="254">
        <f t="shared" si="176"/>
        <v>176.92889730175011</v>
      </c>
      <c r="AW118" s="254">
        <f t="shared" si="177"/>
        <v>233.85121504500012</v>
      </c>
      <c r="AX118" s="255">
        <f t="shared" si="178"/>
        <v>13.755953826176478</v>
      </c>
      <c r="AY118" s="256">
        <f t="shared" si="179"/>
        <v>11.135772145000006</v>
      </c>
      <c r="AZ118" s="257">
        <f t="shared" si="180"/>
        <v>12.991734169166673</v>
      </c>
      <c r="BA118" s="268">
        <f t="shared" si="181"/>
        <v>280.00756649227515</v>
      </c>
    </row>
    <row r="119" spans="1:53" x14ac:dyDescent="0.2">
      <c r="A119" s="33">
        <v>8039</v>
      </c>
      <c r="B119" s="33" t="s">
        <v>137</v>
      </c>
      <c r="C119" s="34" t="s">
        <v>20</v>
      </c>
      <c r="D119" s="35">
        <v>219.3</v>
      </c>
      <c r="E119" s="36">
        <f t="shared" si="182"/>
        <v>250.00199999999998</v>
      </c>
      <c r="F119" s="18">
        <f t="shared" si="183"/>
        <v>299.3</v>
      </c>
      <c r="G119" s="37">
        <f t="shared" si="184"/>
        <v>23.023076923076925</v>
      </c>
      <c r="H119" s="38">
        <f t="shared" si="185"/>
        <v>17.605882352941176</v>
      </c>
      <c r="I119" s="39">
        <f t="shared" si="186"/>
        <v>18.706250000000001</v>
      </c>
      <c r="J119" s="40">
        <v>241.23000000000002</v>
      </c>
      <c r="K119" s="23">
        <f t="shared" si="187"/>
        <v>277.41449999999998</v>
      </c>
      <c r="L119" s="41">
        <f t="shared" si="188"/>
        <v>321.23</v>
      </c>
      <c r="M119" s="42">
        <f t="shared" si="189"/>
        <v>21.415333333333333</v>
      </c>
      <c r="N119" s="43">
        <f t="shared" si="190"/>
        <v>16.906842105263159</v>
      </c>
      <c r="O119" s="44">
        <f t="shared" si="191"/>
        <v>17.846111111111114</v>
      </c>
      <c r="P119" s="45">
        <v>265.35300000000007</v>
      </c>
      <c r="Q119" s="46">
        <f t="shared" si="192"/>
        <v>305.15595000000008</v>
      </c>
      <c r="R119" s="30">
        <f t="shared" si="193"/>
        <v>345.35300000000007</v>
      </c>
      <c r="S119" s="31">
        <f t="shared" si="194"/>
        <v>23.023533333333337</v>
      </c>
      <c r="T119" s="32">
        <f t="shared" si="195"/>
        <v>18.176473684210531</v>
      </c>
      <c r="U119" s="74">
        <f t="shared" si="196"/>
        <v>20.314882352941179</v>
      </c>
      <c r="V119" s="105">
        <f t="shared" si="197"/>
        <v>291.88830000000007</v>
      </c>
      <c r="W119" s="105">
        <f t="shared" si="198"/>
        <v>335.67154500000004</v>
      </c>
      <c r="X119" s="106">
        <f t="shared" si="199"/>
        <v>371.88830000000007</v>
      </c>
      <c r="Y119" s="102">
        <f t="shared" si="200"/>
        <v>24.792553333333338</v>
      </c>
      <c r="Z119" s="103">
        <f t="shared" si="201"/>
        <v>19.573068421052636</v>
      </c>
      <c r="AA119" s="104">
        <f t="shared" si="202"/>
        <v>21.875782352941179</v>
      </c>
      <c r="AB119" s="151">
        <f t="shared" si="203"/>
        <v>321.07713000000012</v>
      </c>
      <c r="AC119" s="151">
        <f t="shared" si="204"/>
        <v>369.23869950000011</v>
      </c>
      <c r="AD119" s="152">
        <f t="shared" si="205"/>
        <v>401.07713000000012</v>
      </c>
      <c r="AE119" s="148">
        <f t="shared" si="206"/>
        <v>26.738475333333341</v>
      </c>
      <c r="AF119" s="149">
        <f t="shared" si="207"/>
        <v>21.109322631578955</v>
      </c>
      <c r="AG119" s="150">
        <f t="shared" si="208"/>
        <v>23.592772352941182</v>
      </c>
      <c r="AH119" s="187">
        <f t="shared" si="209"/>
        <v>353.18484300000017</v>
      </c>
      <c r="AI119" s="188">
        <f t="shared" si="210"/>
        <v>406.16256945000015</v>
      </c>
      <c r="AJ119" s="188">
        <f t="shared" si="211"/>
        <v>433.18484300000017</v>
      </c>
      <c r="AK119" s="189">
        <f t="shared" si="212"/>
        <v>25.481461352941185</v>
      </c>
      <c r="AL119" s="190">
        <f t="shared" si="213"/>
        <v>20.627849666666673</v>
      </c>
      <c r="AM119" s="191">
        <f t="shared" si="214"/>
        <v>24.065824611111122</v>
      </c>
      <c r="AN119" s="220">
        <f t="shared" si="215"/>
        <v>388.50332730000019</v>
      </c>
      <c r="AO119" s="221">
        <f t="shared" si="216"/>
        <v>446.77882639500018</v>
      </c>
      <c r="AP119" s="221">
        <f t="shared" si="217"/>
        <v>468.50332730000019</v>
      </c>
      <c r="AQ119" s="222">
        <f t="shared" si="218"/>
        <v>27.559019252941187</v>
      </c>
      <c r="AR119" s="223">
        <f t="shared" si="219"/>
        <v>22.309682252380963</v>
      </c>
      <c r="AS119" s="224">
        <f t="shared" si="220"/>
        <v>26.027962627777789</v>
      </c>
      <c r="AT119" s="237">
        <f t="shared" si="221"/>
        <v>630.81247431350027</v>
      </c>
      <c r="AU119" s="253">
        <f t="shared" si="222"/>
        <v>427.35366003000024</v>
      </c>
      <c r="AV119" s="254">
        <f t="shared" si="176"/>
        <v>491.45670903450025</v>
      </c>
      <c r="AW119" s="254">
        <f t="shared" si="177"/>
        <v>507.35366003000024</v>
      </c>
      <c r="AX119" s="255">
        <f t="shared" si="178"/>
        <v>29.84433294294119</v>
      </c>
      <c r="AY119" s="256">
        <f t="shared" si="179"/>
        <v>24.159698096666677</v>
      </c>
      <c r="AZ119" s="257">
        <f t="shared" si="180"/>
        <v>28.186314446111126</v>
      </c>
      <c r="BA119" s="268">
        <f t="shared" si="181"/>
        <v>688.89372174485038</v>
      </c>
    </row>
    <row r="120" spans="1:53" x14ac:dyDescent="0.2">
      <c r="A120" s="33">
        <v>8040</v>
      </c>
      <c r="B120" s="33" t="s">
        <v>138</v>
      </c>
      <c r="C120" s="34" t="s">
        <v>20</v>
      </c>
      <c r="D120" s="35">
        <v>245.61</v>
      </c>
      <c r="E120" s="36">
        <f t="shared" si="182"/>
        <v>279.99540000000002</v>
      </c>
      <c r="F120" s="18">
        <f t="shared" si="183"/>
        <v>325.61</v>
      </c>
      <c r="G120" s="37">
        <f t="shared" si="184"/>
        <v>25.046923076923079</v>
      </c>
      <c r="H120" s="38">
        <f t="shared" si="185"/>
        <v>19.153529411764708</v>
      </c>
      <c r="I120" s="39">
        <f t="shared" si="186"/>
        <v>20.350625000000001</v>
      </c>
      <c r="J120" s="40">
        <v>270.17100000000005</v>
      </c>
      <c r="K120" s="23">
        <f t="shared" si="187"/>
        <v>310.69665000000003</v>
      </c>
      <c r="L120" s="41">
        <f t="shared" si="188"/>
        <v>350.17100000000005</v>
      </c>
      <c r="M120" s="42">
        <f t="shared" si="189"/>
        <v>23.344733333333338</v>
      </c>
      <c r="N120" s="43">
        <f t="shared" si="190"/>
        <v>18.430052631578949</v>
      </c>
      <c r="O120" s="44">
        <f t="shared" si="191"/>
        <v>19.453944444444446</v>
      </c>
      <c r="P120" s="45">
        <v>297.18810000000008</v>
      </c>
      <c r="Q120" s="46">
        <f t="shared" si="192"/>
        <v>341.76631500000008</v>
      </c>
      <c r="R120" s="30">
        <f t="shared" si="193"/>
        <v>377.18810000000008</v>
      </c>
      <c r="S120" s="31">
        <f t="shared" si="194"/>
        <v>25.145873333333338</v>
      </c>
      <c r="T120" s="32">
        <f t="shared" si="195"/>
        <v>19.852005263157899</v>
      </c>
      <c r="U120" s="74">
        <f t="shared" si="196"/>
        <v>22.187535294117652</v>
      </c>
      <c r="V120" s="105">
        <f t="shared" si="197"/>
        <v>326.9069100000001</v>
      </c>
      <c r="W120" s="105">
        <f t="shared" si="198"/>
        <v>375.94294650000006</v>
      </c>
      <c r="X120" s="106">
        <f t="shared" si="199"/>
        <v>406.9069100000001</v>
      </c>
      <c r="Y120" s="102">
        <f t="shared" si="200"/>
        <v>27.127127333333341</v>
      </c>
      <c r="Z120" s="103">
        <f t="shared" si="201"/>
        <v>21.41615315789474</v>
      </c>
      <c r="AA120" s="104">
        <f t="shared" si="202"/>
        <v>23.935700588235299</v>
      </c>
      <c r="AB120" s="151">
        <f t="shared" si="203"/>
        <v>359.59760100000011</v>
      </c>
      <c r="AC120" s="151">
        <f t="shared" si="204"/>
        <v>413.53724115000011</v>
      </c>
      <c r="AD120" s="152">
        <f t="shared" si="205"/>
        <v>439.59760100000011</v>
      </c>
      <c r="AE120" s="148">
        <f t="shared" si="206"/>
        <v>29.30650673333334</v>
      </c>
      <c r="AF120" s="149">
        <f t="shared" si="207"/>
        <v>23.136715842105268</v>
      </c>
      <c r="AG120" s="150">
        <f t="shared" si="208"/>
        <v>25.858682411764711</v>
      </c>
      <c r="AH120" s="187">
        <f t="shared" si="209"/>
        <v>395.55736110000015</v>
      </c>
      <c r="AI120" s="188">
        <f t="shared" si="210"/>
        <v>454.89096526500015</v>
      </c>
      <c r="AJ120" s="188">
        <f t="shared" si="211"/>
        <v>475.55736110000015</v>
      </c>
      <c r="AK120" s="189">
        <f t="shared" si="212"/>
        <v>27.973962417647069</v>
      </c>
      <c r="AL120" s="190">
        <f t="shared" si="213"/>
        <v>22.64558862380953</v>
      </c>
      <c r="AM120" s="191">
        <f t="shared" si="214"/>
        <v>26.419853394444452</v>
      </c>
      <c r="AN120" s="220">
        <f t="shared" si="215"/>
        <v>435.11309721000021</v>
      </c>
      <c r="AO120" s="221">
        <f t="shared" si="216"/>
        <v>500.38006179150022</v>
      </c>
      <c r="AP120" s="221">
        <f t="shared" si="217"/>
        <v>515.11309721000021</v>
      </c>
      <c r="AQ120" s="222">
        <f t="shared" si="218"/>
        <v>30.300770424117658</v>
      </c>
      <c r="AR120" s="223">
        <f t="shared" si="219"/>
        <v>24.529195105238106</v>
      </c>
      <c r="AS120" s="224">
        <f t="shared" si="220"/>
        <v>28.617394289444455</v>
      </c>
      <c r="AT120" s="237">
        <f t="shared" si="221"/>
        <v>700.4940803289503</v>
      </c>
      <c r="AU120" s="253">
        <f t="shared" si="222"/>
        <v>478.62440693100024</v>
      </c>
      <c r="AV120" s="254">
        <f t="shared" si="176"/>
        <v>550.41806797065021</v>
      </c>
      <c r="AW120" s="254">
        <f t="shared" si="177"/>
        <v>558.62440693100029</v>
      </c>
      <c r="AX120" s="255">
        <f t="shared" si="178"/>
        <v>32.860259231235311</v>
      </c>
      <c r="AY120" s="256">
        <f t="shared" si="179"/>
        <v>26.601162234809539</v>
      </c>
      <c r="AZ120" s="257">
        <f t="shared" si="180"/>
        <v>31.034689273944462</v>
      </c>
      <c r="BA120" s="268">
        <f t="shared" si="181"/>
        <v>765.54348836184533</v>
      </c>
    </row>
    <row r="121" spans="1:53" x14ac:dyDescent="0.2">
      <c r="A121" s="33">
        <v>8043</v>
      </c>
      <c r="B121" s="33" t="s">
        <v>139</v>
      </c>
      <c r="C121" s="34" t="s">
        <v>20</v>
      </c>
      <c r="D121" s="35">
        <v>289.47000000000003</v>
      </c>
      <c r="E121" s="36">
        <f t="shared" si="182"/>
        <v>329.99580000000003</v>
      </c>
      <c r="F121" s="18">
        <f t="shared" si="183"/>
        <v>369.47</v>
      </c>
      <c r="G121" s="37">
        <f t="shared" si="184"/>
        <v>28.420769230769231</v>
      </c>
      <c r="H121" s="38">
        <f t="shared" si="185"/>
        <v>21.733529411764707</v>
      </c>
      <c r="I121" s="39">
        <f t="shared" si="186"/>
        <v>23.091875000000002</v>
      </c>
      <c r="J121" s="40">
        <v>318.41700000000003</v>
      </c>
      <c r="K121" s="23">
        <f t="shared" si="187"/>
        <v>366.17955000000001</v>
      </c>
      <c r="L121" s="41">
        <f t="shared" si="188"/>
        <v>398.41700000000003</v>
      </c>
      <c r="M121" s="42">
        <f t="shared" si="189"/>
        <v>26.561133333333334</v>
      </c>
      <c r="N121" s="43">
        <f t="shared" si="190"/>
        <v>20.969315789473686</v>
      </c>
      <c r="O121" s="44">
        <f t="shared" si="191"/>
        <v>22.134277777777779</v>
      </c>
      <c r="P121" s="45">
        <v>350.25870000000003</v>
      </c>
      <c r="Q121" s="46">
        <f t="shared" si="192"/>
        <v>402.797505</v>
      </c>
      <c r="R121" s="30">
        <f t="shared" si="193"/>
        <v>430.25870000000003</v>
      </c>
      <c r="S121" s="31">
        <f t="shared" si="194"/>
        <v>28.683913333333336</v>
      </c>
      <c r="T121" s="32">
        <f t="shared" si="195"/>
        <v>22.645194736842107</v>
      </c>
      <c r="U121" s="74">
        <f t="shared" si="196"/>
        <v>25.309335294117648</v>
      </c>
      <c r="V121" s="105">
        <f t="shared" si="197"/>
        <v>385.28457000000009</v>
      </c>
      <c r="W121" s="105">
        <f t="shared" si="198"/>
        <v>443.07725550000009</v>
      </c>
      <c r="X121" s="106">
        <f t="shared" si="199"/>
        <v>465.28457000000009</v>
      </c>
      <c r="Y121" s="102">
        <f t="shared" si="200"/>
        <v>31.01897133333334</v>
      </c>
      <c r="Z121" s="103">
        <f t="shared" si="201"/>
        <v>24.488661578947372</v>
      </c>
      <c r="AA121" s="104">
        <f t="shared" si="202"/>
        <v>27.369680588235298</v>
      </c>
      <c r="AB121" s="151">
        <f t="shared" si="203"/>
        <v>423.81302700000015</v>
      </c>
      <c r="AC121" s="151">
        <f t="shared" si="204"/>
        <v>487.38498105000014</v>
      </c>
      <c r="AD121" s="152">
        <f t="shared" si="205"/>
        <v>503.81302700000015</v>
      </c>
      <c r="AE121" s="148">
        <f t="shared" si="206"/>
        <v>33.58753513333334</v>
      </c>
      <c r="AF121" s="149">
        <f t="shared" si="207"/>
        <v>26.516475105263165</v>
      </c>
      <c r="AG121" s="150">
        <f t="shared" si="208"/>
        <v>29.636060411764714</v>
      </c>
      <c r="AH121" s="187">
        <f t="shared" si="209"/>
        <v>466.1943297000002</v>
      </c>
      <c r="AI121" s="188">
        <f t="shared" si="210"/>
        <v>536.12347915500015</v>
      </c>
      <c r="AJ121" s="188">
        <f t="shared" si="211"/>
        <v>546.19432970000025</v>
      </c>
      <c r="AK121" s="189">
        <f t="shared" si="212"/>
        <v>32.129078217647077</v>
      </c>
      <c r="AL121" s="190">
        <f t="shared" si="213"/>
        <v>26.009253795238106</v>
      </c>
      <c r="AM121" s="191">
        <f t="shared" si="214"/>
        <v>30.344129427777791</v>
      </c>
      <c r="AN121" s="220">
        <f t="shared" si="215"/>
        <v>512.8137626700003</v>
      </c>
      <c r="AO121" s="221">
        <f t="shared" si="216"/>
        <v>589.73582707050025</v>
      </c>
      <c r="AP121" s="221">
        <f t="shared" si="217"/>
        <v>592.8137626700003</v>
      </c>
      <c r="AQ121" s="222">
        <f t="shared" si="218"/>
        <v>34.871397804117663</v>
      </c>
      <c r="AR121" s="223">
        <f t="shared" si="219"/>
        <v>28.229226793809538</v>
      </c>
      <c r="AS121" s="224">
        <f t="shared" si="220"/>
        <v>32.934097926111129</v>
      </c>
      <c r="AT121" s="237">
        <f t="shared" si="221"/>
        <v>816.6565751916504</v>
      </c>
      <c r="AU121" s="253">
        <f t="shared" si="222"/>
        <v>564.09513893700034</v>
      </c>
      <c r="AV121" s="254">
        <f t="shared" si="176"/>
        <v>648.70940977755038</v>
      </c>
      <c r="AW121" s="254">
        <f t="shared" si="177"/>
        <v>644.09513893700034</v>
      </c>
      <c r="AX121" s="255">
        <f t="shared" si="178"/>
        <v>37.887949349235313</v>
      </c>
      <c r="AY121" s="256">
        <f t="shared" si="179"/>
        <v>30.67119709223811</v>
      </c>
      <c r="AZ121" s="257">
        <f t="shared" si="180"/>
        <v>35.783063274277794</v>
      </c>
      <c r="BA121" s="268">
        <f t="shared" si="181"/>
        <v>893.32223271081557</v>
      </c>
    </row>
    <row r="122" spans="1:53" x14ac:dyDescent="0.2">
      <c r="A122" s="33">
        <v>8049</v>
      </c>
      <c r="B122" s="33" t="s">
        <v>140</v>
      </c>
      <c r="C122" s="34" t="s">
        <v>20</v>
      </c>
      <c r="D122" s="35">
        <v>157.9</v>
      </c>
      <c r="E122" s="36">
        <f t="shared" si="182"/>
        <v>180.006</v>
      </c>
      <c r="F122" s="18">
        <f t="shared" si="183"/>
        <v>237.9</v>
      </c>
      <c r="G122" s="37">
        <f t="shared" si="184"/>
        <v>18.3</v>
      </c>
      <c r="H122" s="38">
        <f t="shared" si="185"/>
        <v>13.994117647058824</v>
      </c>
      <c r="I122" s="39">
        <f t="shared" si="186"/>
        <v>14.86875</v>
      </c>
      <c r="J122" s="40">
        <v>173.69000000000003</v>
      </c>
      <c r="K122" s="23">
        <f t="shared" si="187"/>
        <v>199.74350000000001</v>
      </c>
      <c r="L122" s="41">
        <f t="shared" si="188"/>
        <v>253.69000000000003</v>
      </c>
      <c r="M122" s="42">
        <f t="shared" si="189"/>
        <v>16.91266666666667</v>
      </c>
      <c r="N122" s="43">
        <f t="shared" si="190"/>
        <v>13.352105263157895</v>
      </c>
      <c r="O122" s="44">
        <f t="shared" si="191"/>
        <v>14.093888888888891</v>
      </c>
      <c r="P122" s="45">
        <v>191.05900000000005</v>
      </c>
      <c r="Q122" s="46">
        <f t="shared" si="192"/>
        <v>219.71785000000006</v>
      </c>
      <c r="R122" s="30">
        <f t="shared" si="193"/>
        <v>271.05900000000008</v>
      </c>
      <c r="S122" s="31">
        <f t="shared" si="194"/>
        <v>18.070600000000006</v>
      </c>
      <c r="T122" s="32">
        <f t="shared" si="195"/>
        <v>14.266263157894741</v>
      </c>
      <c r="U122" s="74">
        <f t="shared" si="196"/>
        <v>15.944647058823534</v>
      </c>
      <c r="V122" s="105">
        <f t="shared" si="197"/>
        <v>210.16490000000007</v>
      </c>
      <c r="W122" s="105">
        <f t="shared" si="198"/>
        <v>241.68963500000007</v>
      </c>
      <c r="X122" s="106">
        <f t="shared" si="199"/>
        <v>290.1649000000001</v>
      </c>
      <c r="Y122" s="102">
        <f t="shared" si="200"/>
        <v>19.344326666666674</v>
      </c>
      <c r="Z122" s="103">
        <f t="shared" si="201"/>
        <v>15.271836842105268</v>
      </c>
      <c r="AA122" s="104">
        <f t="shared" si="202"/>
        <v>17.06852352941177</v>
      </c>
      <c r="AB122" s="151">
        <f t="shared" si="203"/>
        <v>231.18139000000011</v>
      </c>
      <c r="AC122" s="151">
        <f t="shared" si="204"/>
        <v>265.85859850000008</v>
      </c>
      <c r="AD122" s="152">
        <f t="shared" si="205"/>
        <v>311.18139000000008</v>
      </c>
      <c r="AE122" s="148">
        <f t="shared" si="206"/>
        <v>20.745426000000005</v>
      </c>
      <c r="AF122" s="149">
        <f t="shared" si="207"/>
        <v>16.377967894736845</v>
      </c>
      <c r="AG122" s="150">
        <f t="shared" si="208"/>
        <v>18.304787647058827</v>
      </c>
      <c r="AH122" s="187">
        <f t="shared" si="209"/>
        <v>254.29952900000015</v>
      </c>
      <c r="AI122" s="188">
        <f t="shared" si="210"/>
        <v>292.44445835000016</v>
      </c>
      <c r="AJ122" s="188">
        <f t="shared" si="211"/>
        <v>334.29952900000012</v>
      </c>
      <c r="AK122" s="189">
        <f t="shared" si="212"/>
        <v>19.664678176470595</v>
      </c>
      <c r="AL122" s="190">
        <f t="shared" si="213"/>
        <v>15.919025190476196</v>
      </c>
      <c r="AM122" s="191">
        <f t="shared" si="214"/>
        <v>18.572196055555562</v>
      </c>
      <c r="AN122" s="220">
        <f t="shared" si="215"/>
        <v>279.72948190000017</v>
      </c>
      <c r="AO122" s="221">
        <f t="shared" si="216"/>
        <v>321.68890418500018</v>
      </c>
      <c r="AP122" s="221">
        <f t="shared" si="217"/>
        <v>359.72948190000017</v>
      </c>
      <c r="AQ122" s="222">
        <f t="shared" si="218"/>
        <v>21.16055775882354</v>
      </c>
      <c r="AR122" s="223">
        <f t="shared" si="219"/>
        <v>17.129975328571437</v>
      </c>
      <c r="AS122" s="224">
        <f t="shared" si="220"/>
        <v>19.984971216666676</v>
      </c>
      <c r="AT122" s="237">
        <f t="shared" si="221"/>
        <v>468.19557544050025</v>
      </c>
      <c r="AU122" s="253">
        <f t="shared" si="222"/>
        <v>307.70243009000023</v>
      </c>
      <c r="AV122" s="254">
        <f t="shared" si="176"/>
        <v>353.85779460350022</v>
      </c>
      <c r="AW122" s="254">
        <f t="shared" si="177"/>
        <v>387.70243009000023</v>
      </c>
      <c r="AX122" s="255">
        <f t="shared" si="178"/>
        <v>22.806025299411779</v>
      </c>
      <c r="AY122" s="256">
        <f t="shared" si="179"/>
        <v>18.462020480476202</v>
      </c>
      <c r="AZ122" s="257">
        <f t="shared" si="180"/>
        <v>21.539023893888903</v>
      </c>
      <c r="BA122" s="268">
        <f t="shared" si="181"/>
        <v>510.01513298455029</v>
      </c>
    </row>
    <row r="123" spans="1:53" x14ac:dyDescent="0.2">
      <c r="A123" s="33">
        <v>8050</v>
      </c>
      <c r="B123" s="33" t="s">
        <v>141</v>
      </c>
      <c r="C123" s="34" t="s">
        <v>20</v>
      </c>
      <c r="D123" s="35">
        <v>307.02</v>
      </c>
      <c r="E123" s="36">
        <f t="shared" si="182"/>
        <v>350.00279999999992</v>
      </c>
      <c r="F123" s="18">
        <f t="shared" si="183"/>
        <v>387.02</v>
      </c>
      <c r="G123" s="37">
        <f t="shared" si="184"/>
        <v>29.770769230769229</v>
      </c>
      <c r="H123" s="38">
        <f t="shared" si="185"/>
        <v>22.765882352941176</v>
      </c>
      <c r="I123" s="39">
        <f t="shared" si="186"/>
        <v>24.188749999999999</v>
      </c>
      <c r="J123" s="40">
        <v>337.72199999999998</v>
      </c>
      <c r="K123" s="23">
        <f t="shared" si="187"/>
        <v>388.38029999999992</v>
      </c>
      <c r="L123" s="41">
        <f t="shared" si="188"/>
        <v>417.72199999999998</v>
      </c>
      <c r="M123" s="42">
        <f t="shared" si="189"/>
        <v>27.848133333333333</v>
      </c>
      <c r="N123" s="43">
        <f t="shared" si="190"/>
        <v>21.98536842105263</v>
      </c>
      <c r="O123" s="44">
        <f t="shared" si="191"/>
        <v>23.206777777777777</v>
      </c>
      <c r="P123" s="45">
        <v>371.49420000000003</v>
      </c>
      <c r="Q123" s="46">
        <f t="shared" si="192"/>
        <v>427.21832999999998</v>
      </c>
      <c r="R123" s="30">
        <f t="shared" si="193"/>
        <v>451.49420000000003</v>
      </c>
      <c r="S123" s="31">
        <f t="shared" si="194"/>
        <v>30.099613333333334</v>
      </c>
      <c r="T123" s="32">
        <f t="shared" si="195"/>
        <v>23.762852631578948</v>
      </c>
      <c r="U123" s="74">
        <f t="shared" si="196"/>
        <v>26.55848235294118</v>
      </c>
      <c r="V123" s="105">
        <f t="shared" si="197"/>
        <v>408.64362000000006</v>
      </c>
      <c r="W123" s="105">
        <f t="shared" si="198"/>
        <v>469.94016300000004</v>
      </c>
      <c r="X123" s="106">
        <f t="shared" si="199"/>
        <v>488.64362000000006</v>
      </c>
      <c r="Y123" s="102">
        <f t="shared" si="200"/>
        <v>32.576241333333336</v>
      </c>
      <c r="Z123" s="103">
        <f t="shared" si="201"/>
        <v>25.718085263157899</v>
      </c>
      <c r="AA123" s="104">
        <f t="shared" si="202"/>
        <v>28.74374235294118</v>
      </c>
      <c r="AB123" s="151">
        <f t="shared" si="203"/>
        <v>449.50798200000008</v>
      </c>
      <c r="AC123" s="151">
        <f t="shared" si="204"/>
        <v>516.9341793000001</v>
      </c>
      <c r="AD123" s="152">
        <f t="shared" si="205"/>
        <v>529.50798200000008</v>
      </c>
      <c r="AE123" s="148">
        <f t="shared" si="206"/>
        <v>35.300532133333341</v>
      </c>
      <c r="AF123" s="149">
        <f t="shared" si="207"/>
        <v>27.868841157894742</v>
      </c>
      <c r="AG123" s="150">
        <f t="shared" si="208"/>
        <v>31.14752835294118</v>
      </c>
      <c r="AH123" s="187">
        <f t="shared" si="209"/>
        <v>494.45878020000015</v>
      </c>
      <c r="AI123" s="188">
        <f t="shared" si="210"/>
        <v>568.62759723000011</v>
      </c>
      <c r="AJ123" s="188">
        <f t="shared" si="211"/>
        <v>574.45878020000009</v>
      </c>
      <c r="AK123" s="189">
        <f t="shared" si="212"/>
        <v>33.791692952941183</v>
      </c>
      <c r="AL123" s="190">
        <f t="shared" si="213"/>
        <v>27.355180009523814</v>
      </c>
      <c r="AM123" s="191">
        <f t="shared" si="214"/>
        <v>31.914376677777781</v>
      </c>
      <c r="AN123" s="220">
        <f t="shared" si="215"/>
        <v>543.90465822000021</v>
      </c>
      <c r="AO123" s="221">
        <f t="shared" si="216"/>
        <v>625.49035695300017</v>
      </c>
      <c r="AP123" s="221">
        <f t="shared" si="217"/>
        <v>623.90465822000021</v>
      </c>
      <c r="AQ123" s="222">
        <f t="shared" si="218"/>
        <v>36.700274012941186</v>
      </c>
      <c r="AR123" s="223">
        <f t="shared" si="219"/>
        <v>29.70974562952382</v>
      </c>
      <c r="AS123" s="224">
        <f t="shared" si="220"/>
        <v>34.661369901111122</v>
      </c>
      <c r="AT123" s="237">
        <f t="shared" si="221"/>
        <v>863.13746403890025</v>
      </c>
      <c r="AU123" s="253">
        <f t="shared" si="222"/>
        <v>598.29512404200034</v>
      </c>
      <c r="AV123" s="254">
        <f t="shared" si="176"/>
        <v>688.03939264830035</v>
      </c>
      <c r="AW123" s="254">
        <f t="shared" si="177"/>
        <v>678.29512404200034</v>
      </c>
      <c r="AX123" s="255">
        <f t="shared" si="178"/>
        <v>39.899713178941198</v>
      </c>
      <c r="AY123" s="256">
        <f t="shared" si="179"/>
        <v>32.299767811523829</v>
      </c>
      <c r="AZ123" s="257">
        <f t="shared" si="180"/>
        <v>37.683062446777797</v>
      </c>
      <c r="BA123" s="268">
        <f t="shared" si="181"/>
        <v>944.45121044279051</v>
      </c>
    </row>
    <row r="124" spans="1:53" x14ac:dyDescent="0.2">
      <c r="A124" s="33">
        <v>8052</v>
      </c>
      <c r="B124" s="33" t="s">
        <v>142</v>
      </c>
      <c r="C124" s="34" t="s">
        <v>20</v>
      </c>
      <c r="D124" s="35">
        <v>307.02</v>
      </c>
      <c r="E124" s="36">
        <f t="shared" si="182"/>
        <v>350.00279999999992</v>
      </c>
      <c r="F124" s="18">
        <f t="shared" si="183"/>
        <v>387.02</v>
      </c>
      <c r="G124" s="37">
        <f t="shared" si="184"/>
        <v>29.770769230769229</v>
      </c>
      <c r="H124" s="38">
        <f t="shared" si="185"/>
        <v>22.765882352941176</v>
      </c>
      <c r="I124" s="39">
        <f t="shared" si="186"/>
        <v>24.188749999999999</v>
      </c>
      <c r="J124" s="40">
        <v>337.72199999999998</v>
      </c>
      <c r="K124" s="23">
        <f t="shared" si="187"/>
        <v>388.38029999999992</v>
      </c>
      <c r="L124" s="41">
        <f t="shared" si="188"/>
        <v>417.72199999999998</v>
      </c>
      <c r="M124" s="42">
        <f t="shared" si="189"/>
        <v>27.848133333333333</v>
      </c>
      <c r="N124" s="43">
        <f t="shared" si="190"/>
        <v>21.98536842105263</v>
      </c>
      <c r="O124" s="44">
        <f t="shared" si="191"/>
        <v>23.206777777777777</v>
      </c>
      <c r="P124" s="45">
        <v>371.49420000000003</v>
      </c>
      <c r="Q124" s="46">
        <f t="shared" si="192"/>
        <v>427.21832999999998</v>
      </c>
      <c r="R124" s="30">
        <f t="shared" si="193"/>
        <v>451.49420000000003</v>
      </c>
      <c r="S124" s="31">
        <f t="shared" si="194"/>
        <v>30.099613333333334</v>
      </c>
      <c r="T124" s="32">
        <f t="shared" si="195"/>
        <v>23.762852631578948</v>
      </c>
      <c r="U124" s="74">
        <f t="shared" si="196"/>
        <v>26.55848235294118</v>
      </c>
      <c r="V124" s="105">
        <f t="shared" si="197"/>
        <v>408.64362000000006</v>
      </c>
      <c r="W124" s="105">
        <f t="shared" si="198"/>
        <v>469.94016300000004</v>
      </c>
      <c r="X124" s="106">
        <f t="shared" si="199"/>
        <v>488.64362000000006</v>
      </c>
      <c r="Y124" s="102">
        <f t="shared" si="200"/>
        <v>32.576241333333336</v>
      </c>
      <c r="Z124" s="103">
        <f t="shared" si="201"/>
        <v>25.718085263157899</v>
      </c>
      <c r="AA124" s="104">
        <f t="shared" si="202"/>
        <v>28.74374235294118</v>
      </c>
      <c r="AB124" s="151">
        <f t="shared" si="203"/>
        <v>449.50798200000008</v>
      </c>
      <c r="AC124" s="151">
        <f t="shared" si="204"/>
        <v>516.9341793000001</v>
      </c>
      <c r="AD124" s="152">
        <f t="shared" si="205"/>
        <v>529.50798200000008</v>
      </c>
      <c r="AE124" s="148">
        <f t="shared" si="206"/>
        <v>35.300532133333341</v>
      </c>
      <c r="AF124" s="149">
        <f t="shared" si="207"/>
        <v>27.868841157894742</v>
      </c>
      <c r="AG124" s="150">
        <f t="shared" si="208"/>
        <v>31.14752835294118</v>
      </c>
      <c r="AH124" s="187">
        <f t="shared" si="209"/>
        <v>494.45878020000015</v>
      </c>
      <c r="AI124" s="188">
        <f t="shared" si="210"/>
        <v>568.62759723000011</v>
      </c>
      <c r="AJ124" s="188">
        <f t="shared" si="211"/>
        <v>574.45878020000009</v>
      </c>
      <c r="AK124" s="189">
        <f t="shared" si="212"/>
        <v>33.791692952941183</v>
      </c>
      <c r="AL124" s="190">
        <f t="shared" si="213"/>
        <v>27.355180009523814</v>
      </c>
      <c r="AM124" s="191">
        <f t="shared" si="214"/>
        <v>31.914376677777781</v>
      </c>
      <c r="AN124" s="220">
        <f t="shared" si="215"/>
        <v>543.90465822000021</v>
      </c>
      <c r="AO124" s="221">
        <f t="shared" si="216"/>
        <v>625.49035695300017</v>
      </c>
      <c r="AP124" s="221">
        <f t="shared" si="217"/>
        <v>623.90465822000021</v>
      </c>
      <c r="AQ124" s="222">
        <f t="shared" si="218"/>
        <v>36.700274012941186</v>
      </c>
      <c r="AR124" s="223">
        <f t="shared" si="219"/>
        <v>29.70974562952382</v>
      </c>
      <c r="AS124" s="224">
        <f t="shared" si="220"/>
        <v>34.661369901111122</v>
      </c>
      <c r="AT124" s="237">
        <f t="shared" si="221"/>
        <v>863.13746403890025</v>
      </c>
      <c r="AU124" s="253">
        <f t="shared" si="222"/>
        <v>598.29512404200034</v>
      </c>
      <c r="AV124" s="254">
        <f t="shared" si="176"/>
        <v>688.03939264830035</v>
      </c>
      <c r="AW124" s="254">
        <f t="shared" si="177"/>
        <v>678.29512404200034</v>
      </c>
      <c r="AX124" s="255">
        <f t="shared" si="178"/>
        <v>39.899713178941198</v>
      </c>
      <c r="AY124" s="256">
        <f t="shared" si="179"/>
        <v>32.299767811523829</v>
      </c>
      <c r="AZ124" s="257">
        <f t="shared" si="180"/>
        <v>37.683062446777797</v>
      </c>
      <c r="BA124" s="268">
        <f t="shared" si="181"/>
        <v>944.45121044279051</v>
      </c>
    </row>
    <row r="125" spans="1:53" x14ac:dyDescent="0.2">
      <c r="A125" s="33">
        <v>8057</v>
      </c>
      <c r="B125" s="33" t="s">
        <v>143</v>
      </c>
      <c r="C125" s="34" t="s">
        <v>20</v>
      </c>
      <c r="D125" s="35">
        <v>157.9</v>
      </c>
      <c r="E125" s="36">
        <f t="shared" si="182"/>
        <v>180.006</v>
      </c>
      <c r="F125" s="18">
        <f t="shared" si="183"/>
        <v>237.9</v>
      </c>
      <c r="G125" s="37">
        <f t="shared" si="184"/>
        <v>18.3</v>
      </c>
      <c r="H125" s="38">
        <f t="shared" si="185"/>
        <v>13.994117647058824</v>
      </c>
      <c r="I125" s="39">
        <f t="shared" si="186"/>
        <v>14.86875</v>
      </c>
      <c r="J125" s="40">
        <v>173.69000000000003</v>
      </c>
      <c r="K125" s="23">
        <f t="shared" si="187"/>
        <v>199.74350000000001</v>
      </c>
      <c r="L125" s="41">
        <f t="shared" si="188"/>
        <v>253.69000000000003</v>
      </c>
      <c r="M125" s="42">
        <f t="shared" si="189"/>
        <v>16.91266666666667</v>
      </c>
      <c r="N125" s="43">
        <f t="shared" si="190"/>
        <v>13.352105263157895</v>
      </c>
      <c r="O125" s="44">
        <f t="shared" si="191"/>
        <v>14.093888888888891</v>
      </c>
      <c r="P125" s="45">
        <v>191.05900000000005</v>
      </c>
      <c r="Q125" s="46">
        <f t="shared" si="192"/>
        <v>219.71785000000006</v>
      </c>
      <c r="R125" s="30">
        <f t="shared" si="193"/>
        <v>271.05900000000008</v>
      </c>
      <c r="S125" s="31">
        <f t="shared" si="194"/>
        <v>18.070600000000006</v>
      </c>
      <c r="T125" s="32">
        <f t="shared" si="195"/>
        <v>14.266263157894741</v>
      </c>
      <c r="U125" s="74">
        <f t="shared" si="196"/>
        <v>15.944647058823534</v>
      </c>
      <c r="V125" s="105">
        <f t="shared" si="197"/>
        <v>210.16490000000007</v>
      </c>
      <c r="W125" s="105">
        <f t="shared" si="198"/>
        <v>241.68963500000007</v>
      </c>
      <c r="X125" s="106">
        <f t="shared" si="199"/>
        <v>290.1649000000001</v>
      </c>
      <c r="Y125" s="102">
        <f t="shared" si="200"/>
        <v>19.344326666666674</v>
      </c>
      <c r="Z125" s="103">
        <f t="shared" si="201"/>
        <v>15.271836842105268</v>
      </c>
      <c r="AA125" s="104">
        <f t="shared" si="202"/>
        <v>17.06852352941177</v>
      </c>
      <c r="AB125" s="151">
        <f t="shared" si="203"/>
        <v>231.18139000000011</v>
      </c>
      <c r="AC125" s="151">
        <f t="shared" si="204"/>
        <v>265.85859850000008</v>
      </c>
      <c r="AD125" s="152">
        <f t="shared" si="205"/>
        <v>311.18139000000008</v>
      </c>
      <c r="AE125" s="148">
        <f t="shared" si="206"/>
        <v>20.745426000000005</v>
      </c>
      <c r="AF125" s="149">
        <f t="shared" si="207"/>
        <v>16.377967894736845</v>
      </c>
      <c r="AG125" s="150">
        <f t="shared" si="208"/>
        <v>18.304787647058827</v>
      </c>
      <c r="AH125" s="187">
        <f t="shared" si="209"/>
        <v>254.29952900000015</v>
      </c>
      <c r="AI125" s="188">
        <f t="shared" si="210"/>
        <v>292.44445835000016</v>
      </c>
      <c r="AJ125" s="188">
        <f t="shared" si="211"/>
        <v>334.29952900000012</v>
      </c>
      <c r="AK125" s="189">
        <f t="shared" si="212"/>
        <v>19.664678176470595</v>
      </c>
      <c r="AL125" s="190">
        <f t="shared" si="213"/>
        <v>15.919025190476196</v>
      </c>
      <c r="AM125" s="191">
        <f t="shared" si="214"/>
        <v>18.572196055555562</v>
      </c>
      <c r="AN125" s="220">
        <f t="shared" si="215"/>
        <v>279.72948190000017</v>
      </c>
      <c r="AO125" s="221">
        <f t="shared" si="216"/>
        <v>321.68890418500018</v>
      </c>
      <c r="AP125" s="221">
        <f t="shared" si="217"/>
        <v>359.72948190000017</v>
      </c>
      <c r="AQ125" s="222">
        <f t="shared" si="218"/>
        <v>21.16055775882354</v>
      </c>
      <c r="AR125" s="223">
        <f t="shared" si="219"/>
        <v>17.129975328571437</v>
      </c>
      <c r="AS125" s="224">
        <f t="shared" si="220"/>
        <v>19.984971216666676</v>
      </c>
      <c r="AT125" s="237">
        <f t="shared" si="221"/>
        <v>468.19557544050025</v>
      </c>
      <c r="AU125" s="253">
        <f t="shared" si="222"/>
        <v>307.70243009000023</v>
      </c>
      <c r="AV125" s="254">
        <f t="shared" si="176"/>
        <v>353.85779460350022</v>
      </c>
      <c r="AW125" s="254">
        <f t="shared" si="177"/>
        <v>387.70243009000023</v>
      </c>
      <c r="AX125" s="255">
        <f t="shared" si="178"/>
        <v>22.806025299411779</v>
      </c>
      <c r="AY125" s="256">
        <f t="shared" si="179"/>
        <v>18.462020480476202</v>
      </c>
      <c r="AZ125" s="257">
        <f t="shared" si="180"/>
        <v>21.539023893888903</v>
      </c>
      <c r="BA125" s="268">
        <f t="shared" si="181"/>
        <v>510.01513298455029</v>
      </c>
    </row>
    <row r="126" spans="1:53" x14ac:dyDescent="0.2">
      <c r="A126" s="33">
        <v>8058</v>
      </c>
      <c r="B126" s="33" t="s">
        <v>144</v>
      </c>
      <c r="C126" s="34" t="s">
        <v>20</v>
      </c>
      <c r="D126" s="35">
        <v>131.58000000000001</v>
      </c>
      <c r="E126" s="36">
        <f t="shared" si="182"/>
        <v>150.00120000000001</v>
      </c>
      <c r="F126" s="18">
        <f t="shared" si="183"/>
        <v>211.58</v>
      </c>
      <c r="G126" s="37">
        <f t="shared" si="184"/>
        <v>16.275384615384617</v>
      </c>
      <c r="H126" s="38">
        <f t="shared" si="185"/>
        <v>12.445882352941178</v>
      </c>
      <c r="I126" s="39">
        <f t="shared" si="186"/>
        <v>13.223750000000001</v>
      </c>
      <c r="J126" s="40">
        <v>144.73800000000003</v>
      </c>
      <c r="K126" s="23">
        <f t="shared" si="187"/>
        <v>166.44870000000003</v>
      </c>
      <c r="L126" s="41">
        <f t="shared" si="188"/>
        <v>224.73800000000003</v>
      </c>
      <c r="M126" s="42">
        <f t="shared" si="189"/>
        <v>14.982533333333334</v>
      </c>
      <c r="N126" s="43">
        <f t="shared" si="190"/>
        <v>11.828315789473686</v>
      </c>
      <c r="O126" s="44">
        <f t="shared" si="191"/>
        <v>12.485444444444447</v>
      </c>
      <c r="P126" s="45">
        <v>159.21180000000004</v>
      </c>
      <c r="Q126" s="46">
        <f t="shared" si="192"/>
        <v>183.09357000000003</v>
      </c>
      <c r="R126" s="30">
        <f t="shared" si="193"/>
        <v>239.21180000000004</v>
      </c>
      <c r="S126" s="31">
        <f t="shared" si="194"/>
        <v>15.947453333333335</v>
      </c>
      <c r="T126" s="32">
        <f t="shared" si="195"/>
        <v>12.590094736842108</v>
      </c>
      <c r="U126" s="74">
        <f t="shared" si="196"/>
        <v>14.071282352941179</v>
      </c>
      <c r="V126" s="105">
        <f t="shared" si="197"/>
        <v>175.13298000000006</v>
      </c>
      <c r="W126" s="105">
        <f t="shared" si="198"/>
        <v>201.40292700000006</v>
      </c>
      <c r="X126" s="106">
        <f t="shared" si="199"/>
        <v>255.13298000000006</v>
      </c>
      <c r="Y126" s="102">
        <f t="shared" si="200"/>
        <v>17.008865333333336</v>
      </c>
      <c r="Z126" s="103">
        <f t="shared" si="201"/>
        <v>13.428051578947372</v>
      </c>
      <c r="AA126" s="104">
        <f t="shared" si="202"/>
        <v>15.007822352941179</v>
      </c>
      <c r="AB126" s="151">
        <f t="shared" si="203"/>
        <v>192.64627800000008</v>
      </c>
      <c r="AC126" s="151">
        <f t="shared" si="204"/>
        <v>221.54321970000007</v>
      </c>
      <c r="AD126" s="152">
        <f t="shared" si="205"/>
        <v>272.64627800000005</v>
      </c>
      <c r="AE126" s="148">
        <f t="shared" si="206"/>
        <v>18.176418533333337</v>
      </c>
      <c r="AF126" s="149">
        <f t="shared" si="207"/>
        <v>14.349804105263161</v>
      </c>
      <c r="AG126" s="150">
        <f t="shared" si="208"/>
        <v>16.038016352941181</v>
      </c>
      <c r="AH126" s="187">
        <f t="shared" si="209"/>
        <v>211.91090580000011</v>
      </c>
      <c r="AI126" s="188">
        <f t="shared" si="210"/>
        <v>243.69754167000011</v>
      </c>
      <c r="AJ126" s="188">
        <f t="shared" si="211"/>
        <v>291.91090580000014</v>
      </c>
      <c r="AK126" s="189">
        <f t="shared" si="212"/>
        <v>17.171229752941183</v>
      </c>
      <c r="AL126" s="190">
        <f t="shared" si="213"/>
        <v>13.900519323809529</v>
      </c>
      <c r="AM126" s="191">
        <f t="shared" si="214"/>
        <v>16.217272544444452</v>
      </c>
      <c r="AN126" s="220">
        <f t="shared" si="215"/>
        <v>233.10199638000014</v>
      </c>
      <c r="AO126" s="221">
        <f t="shared" si="216"/>
        <v>268.06729583700013</v>
      </c>
      <c r="AP126" s="221">
        <f t="shared" si="217"/>
        <v>313.10199638000017</v>
      </c>
      <c r="AQ126" s="222">
        <f t="shared" si="218"/>
        <v>18.417764492941188</v>
      </c>
      <c r="AR126" s="223">
        <f t="shared" si="219"/>
        <v>14.909618875238104</v>
      </c>
      <c r="AS126" s="224">
        <f t="shared" si="220"/>
        <v>17.394555354444453</v>
      </c>
      <c r="AT126" s="237">
        <f t="shared" si="221"/>
        <v>398.48748458810019</v>
      </c>
      <c r="AU126" s="253">
        <f t="shared" si="222"/>
        <v>256.4121960180002</v>
      </c>
      <c r="AV126" s="254">
        <f t="shared" si="176"/>
        <v>294.87402542070021</v>
      </c>
      <c r="AW126" s="254">
        <f t="shared" si="177"/>
        <v>336.4121960180002</v>
      </c>
      <c r="AX126" s="255">
        <f t="shared" si="178"/>
        <v>19.788952706941188</v>
      </c>
      <c r="AY126" s="256">
        <f t="shared" si="179"/>
        <v>16.019628381809532</v>
      </c>
      <c r="AZ126" s="257">
        <f t="shared" si="180"/>
        <v>18.689566445444456</v>
      </c>
      <c r="BA126" s="268">
        <f t="shared" si="181"/>
        <v>433.33623304691031</v>
      </c>
    </row>
    <row r="127" spans="1:53" x14ac:dyDescent="0.2">
      <c r="A127" s="33">
        <v>8059</v>
      </c>
      <c r="B127" s="33" t="s">
        <v>145</v>
      </c>
      <c r="C127" s="34" t="s">
        <v>20</v>
      </c>
      <c r="D127" s="35">
        <v>192.98</v>
      </c>
      <c r="E127" s="36">
        <f t="shared" si="182"/>
        <v>219.99719999999996</v>
      </c>
      <c r="F127" s="18">
        <f t="shared" si="183"/>
        <v>272.98</v>
      </c>
      <c r="G127" s="37">
        <f t="shared" si="184"/>
        <v>20.998461538461541</v>
      </c>
      <c r="H127" s="38">
        <f t="shared" si="185"/>
        <v>16.05764705882353</v>
      </c>
      <c r="I127" s="39">
        <f t="shared" si="186"/>
        <v>17.061250000000001</v>
      </c>
      <c r="J127" s="40">
        <v>212.27800000000002</v>
      </c>
      <c r="K127" s="23">
        <f t="shared" si="187"/>
        <v>244.11969999999999</v>
      </c>
      <c r="L127" s="41">
        <f t="shared" si="188"/>
        <v>292.27800000000002</v>
      </c>
      <c r="M127" s="42">
        <f t="shared" si="189"/>
        <v>19.485200000000003</v>
      </c>
      <c r="N127" s="43">
        <f t="shared" si="190"/>
        <v>15.383052631578948</v>
      </c>
      <c r="O127" s="44">
        <f t="shared" si="191"/>
        <v>16.237666666666669</v>
      </c>
      <c r="P127" s="45">
        <v>233.50580000000005</v>
      </c>
      <c r="Q127" s="46">
        <f t="shared" si="192"/>
        <v>268.53167000000002</v>
      </c>
      <c r="R127" s="30">
        <f t="shared" si="193"/>
        <v>313.50580000000002</v>
      </c>
      <c r="S127" s="31">
        <f t="shared" si="194"/>
        <v>20.90038666666667</v>
      </c>
      <c r="T127" s="32">
        <f t="shared" si="195"/>
        <v>16.500305263157895</v>
      </c>
      <c r="U127" s="74">
        <f t="shared" si="196"/>
        <v>18.441517647058824</v>
      </c>
      <c r="V127" s="105">
        <f t="shared" si="197"/>
        <v>256.85638000000006</v>
      </c>
      <c r="W127" s="105">
        <f t="shared" si="198"/>
        <v>295.38483700000006</v>
      </c>
      <c r="X127" s="106">
        <f t="shared" si="199"/>
        <v>336.85638000000006</v>
      </c>
      <c r="Y127" s="102">
        <f t="shared" si="200"/>
        <v>22.457092000000003</v>
      </c>
      <c r="Z127" s="103">
        <f t="shared" si="201"/>
        <v>17.729283157894741</v>
      </c>
      <c r="AA127" s="104">
        <f t="shared" si="202"/>
        <v>19.815081176470592</v>
      </c>
      <c r="AB127" s="151">
        <f t="shared" si="203"/>
        <v>282.5420180000001</v>
      </c>
      <c r="AC127" s="151">
        <f t="shared" si="204"/>
        <v>324.92332070000009</v>
      </c>
      <c r="AD127" s="152">
        <f t="shared" si="205"/>
        <v>362.5420180000001</v>
      </c>
      <c r="AE127" s="148">
        <f t="shared" si="206"/>
        <v>24.169467866666672</v>
      </c>
      <c r="AF127" s="149">
        <f t="shared" si="207"/>
        <v>19.081158842105268</v>
      </c>
      <c r="AG127" s="150">
        <f t="shared" si="208"/>
        <v>21.326001058823536</v>
      </c>
      <c r="AH127" s="187">
        <f t="shared" si="209"/>
        <v>310.79621980000013</v>
      </c>
      <c r="AI127" s="188">
        <f t="shared" si="210"/>
        <v>357.41565277000012</v>
      </c>
      <c r="AJ127" s="188">
        <f t="shared" si="211"/>
        <v>390.79621980000013</v>
      </c>
      <c r="AK127" s="189">
        <f t="shared" si="212"/>
        <v>22.988012929411774</v>
      </c>
      <c r="AL127" s="190">
        <f t="shared" si="213"/>
        <v>18.609343800000005</v>
      </c>
      <c r="AM127" s="191">
        <f t="shared" si="214"/>
        <v>21.710901100000008</v>
      </c>
      <c r="AN127" s="220">
        <f t="shared" si="215"/>
        <v>341.87584178000014</v>
      </c>
      <c r="AO127" s="221">
        <f t="shared" si="216"/>
        <v>393.15721804700013</v>
      </c>
      <c r="AP127" s="221">
        <f t="shared" si="217"/>
        <v>421.87584178000014</v>
      </c>
      <c r="AQ127" s="222">
        <f t="shared" si="218"/>
        <v>24.816225987058832</v>
      </c>
      <c r="AR127" s="223">
        <f t="shared" si="219"/>
        <v>20.089325799047625</v>
      </c>
      <c r="AS127" s="224">
        <f t="shared" si="220"/>
        <v>23.437546765555563</v>
      </c>
      <c r="AT127" s="237">
        <f t="shared" si="221"/>
        <v>561.10438346110027</v>
      </c>
      <c r="AU127" s="253">
        <f t="shared" si="222"/>
        <v>376.06342595800021</v>
      </c>
      <c r="AV127" s="254">
        <f t="shared" si="176"/>
        <v>432.47293985170023</v>
      </c>
      <c r="AW127" s="254">
        <f t="shared" si="177"/>
        <v>456.06342595800021</v>
      </c>
      <c r="AX127" s="255">
        <f t="shared" si="178"/>
        <v>26.827260350470599</v>
      </c>
      <c r="AY127" s="256">
        <f t="shared" si="179"/>
        <v>21.717305998000011</v>
      </c>
      <c r="AZ127" s="257">
        <f t="shared" si="180"/>
        <v>25.336856997666679</v>
      </c>
      <c r="BA127" s="268">
        <f t="shared" si="181"/>
        <v>612.21482180721034</v>
      </c>
    </row>
    <row r="128" spans="1:53" x14ac:dyDescent="0.2">
      <c r="A128" s="33">
        <v>8065</v>
      </c>
      <c r="B128" s="33" t="s">
        <v>146</v>
      </c>
      <c r="C128" s="34" t="s">
        <v>20</v>
      </c>
      <c r="D128" s="35">
        <v>43.86</v>
      </c>
      <c r="E128" s="36">
        <f t="shared" si="182"/>
        <v>50.000399999999992</v>
      </c>
      <c r="F128" s="18">
        <f t="shared" si="183"/>
        <v>123.86</v>
      </c>
      <c r="G128" s="37">
        <f t="shared" si="184"/>
        <v>9.5276923076923072</v>
      </c>
      <c r="H128" s="38">
        <f t="shared" si="185"/>
        <v>7.2858823529411767</v>
      </c>
      <c r="I128" s="39">
        <f t="shared" si="186"/>
        <v>7.74125</v>
      </c>
      <c r="J128" s="40">
        <v>48.246000000000002</v>
      </c>
      <c r="K128" s="23">
        <f t="shared" si="187"/>
        <v>55.482900000000001</v>
      </c>
      <c r="L128" s="41">
        <f t="shared" si="188"/>
        <v>128.24600000000001</v>
      </c>
      <c r="M128" s="42">
        <f t="shared" si="189"/>
        <v>8.5497333333333341</v>
      </c>
      <c r="N128" s="43">
        <f t="shared" si="190"/>
        <v>6.7497894736842108</v>
      </c>
      <c r="O128" s="44">
        <f t="shared" si="191"/>
        <v>7.1247777777777781</v>
      </c>
      <c r="P128" s="45">
        <v>53.070600000000006</v>
      </c>
      <c r="Q128" s="46">
        <f t="shared" si="192"/>
        <v>61.031190000000002</v>
      </c>
      <c r="R128" s="30">
        <f t="shared" si="193"/>
        <v>133.07060000000001</v>
      </c>
      <c r="S128" s="31">
        <f t="shared" si="194"/>
        <v>8.8713733333333344</v>
      </c>
      <c r="T128" s="32">
        <f t="shared" si="195"/>
        <v>7.0037157894736852</v>
      </c>
      <c r="U128" s="74">
        <f t="shared" si="196"/>
        <v>7.827682352941177</v>
      </c>
      <c r="V128" s="105">
        <f t="shared" si="197"/>
        <v>58.377660000000013</v>
      </c>
      <c r="W128" s="105">
        <f t="shared" si="198"/>
        <v>67.134309000000016</v>
      </c>
      <c r="X128" s="106">
        <f t="shared" si="199"/>
        <v>138.37766000000002</v>
      </c>
      <c r="Y128" s="102">
        <f t="shared" si="200"/>
        <v>9.2251773333333347</v>
      </c>
      <c r="Z128" s="103">
        <f t="shared" si="201"/>
        <v>7.2830347368421062</v>
      </c>
      <c r="AA128" s="104">
        <f t="shared" si="202"/>
        <v>8.1398623529411775</v>
      </c>
      <c r="AB128" s="151">
        <f t="shared" si="203"/>
        <v>64.215426000000022</v>
      </c>
      <c r="AC128" s="151">
        <f t="shared" si="204"/>
        <v>73.847739900000022</v>
      </c>
      <c r="AD128" s="152">
        <f t="shared" si="205"/>
        <v>144.21542600000004</v>
      </c>
      <c r="AE128" s="148">
        <f t="shared" si="206"/>
        <v>9.614361733333336</v>
      </c>
      <c r="AF128" s="149">
        <f t="shared" si="207"/>
        <v>7.5902855789473707</v>
      </c>
      <c r="AG128" s="150">
        <f t="shared" si="208"/>
        <v>8.4832603529411781</v>
      </c>
      <c r="AH128" s="187">
        <f t="shared" si="209"/>
        <v>70.636968600000031</v>
      </c>
      <c r="AI128" s="188">
        <f t="shared" si="210"/>
        <v>81.232513890000035</v>
      </c>
      <c r="AJ128" s="188">
        <f t="shared" si="211"/>
        <v>150.63696860000005</v>
      </c>
      <c r="AK128" s="189">
        <f t="shared" si="212"/>
        <v>8.8609981529411783</v>
      </c>
      <c r="AL128" s="190">
        <f t="shared" si="213"/>
        <v>7.173188980952383</v>
      </c>
      <c r="AM128" s="191">
        <f t="shared" si="214"/>
        <v>8.3687204777777797</v>
      </c>
      <c r="AN128" s="220">
        <f t="shared" si="215"/>
        <v>77.700665460000039</v>
      </c>
      <c r="AO128" s="221">
        <f t="shared" si="216"/>
        <v>89.355765279000039</v>
      </c>
      <c r="AP128" s="221">
        <f t="shared" si="217"/>
        <v>157.70066546000004</v>
      </c>
      <c r="AQ128" s="222">
        <f t="shared" si="218"/>
        <v>9.2765097329411788</v>
      </c>
      <c r="AR128" s="223">
        <f t="shared" si="219"/>
        <v>7.5095554980952404</v>
      </c>
      <c r="AS128" s="224">
        <f t="shared" si="220"/>
        <v>8.7611480811111129</v>
      </c>
      <c r="AT128" s="237">
        <f t="shared" si="221"/>
        <v>166.16249486270004</v>
      </c>
      <c r="AU128" s="253">
        <f t="shared" si="222"/>
        <v>85.470732006000048</v>
      </c>
      <c r="AV128" s="254">
        <f t="shared" si="176"/>
        <v>98.29134180690005</v>
      </c>
      <c r="AW128" s="254">
        <f t="shared" si="177"/>
        <v>165.47073200600005</v>
      </c>
      <c r="AX128" s="255">
        <f t="shared" si="178"/>
        <v>9.7335724709411799</v>
      </c>
      <c r="AY128" s="256">
        <f t="shared" si="179"/>
        <v>7.8795586669523834</v>
      </c>
      <c r="AZ128" s="257">
        <f t="shared" si="180"/>
        <v>9.1928184447777799</v>
      </c>
      <c r="BA128" s="268">
        <f t="shared" si="181"/>
        <v>177.77874434897006</v>
      </c>
    </row>
    <row r="129" spans="1:53" x14ac:dyDescent="0.2">
      <c r="A129" s="33">
        <v>8066</v>
      </c>
      <c r="B129" s="33" t="s">
        <v>147</v>
      </c>
      <c r="C129" s="34" t="s">
        <v>20</v>
      </c>
      <c r="D129" s="35">
        <v>43.86</v>
      </c>
      <c r="E129" s="36">
        <f t="shared" si="182"/>
        <v>50.000399999999992</v>
      </c>
      <c r="F129" s="18">
        <f t="shared" si="183"/>
        <v>123.86</v>
      </c>
      <c r="G129" s="37">
        <f t="shared" si="184"/>
        <v>9.5276923076923072</v>
      </c>
      <c r="H129" s="38">
        <f t="shared" si="185"/>
        <v>7.2858823529411767</v>
      </c>
      <c r="I129" s="39">
        <f t="shared" si="186"/>
        <v>7.74125</v>
      </c>
      <c r="J129" s="40">
        <v>48.246000000000002</v>
      </c>
      <c r="K129" s="23">
        <f t="shared" si="187"/>
        <v>55.482900000000001</v>
      </c>
      <c r="L129" s="41">
        <f t="shared" si="188"/>
        <v>128.24600000000001</v>
      </c>
      <c r="M129" s="42">
        <f t="shared" si="189"/>
        <v>8.5497333333333341</v>
      </c>
      <c r="N129" s="43">
        <f t="shared" si="190"/>
        <v>6.7497894736842108</v>
      </c>
      <c r="O129" s="44">
        <f t="shared" si="191"/>
        <v>7.1247777777777781</v>
      </c>
      <c r="P129" s="45">
        <v>53.070600000000006</v>
      </c>
      <c r="Q129" s="46">
        <f t="shared" si="192"/>
        <v>61.031190000000002</v>
      </c>
      <c r="R129" s="30">
        <f t="shared" si="193"/>
        <v>133.07060000000001</v>
      </c>
      <c r="S129" s="31">
        <f t="shared" si="194"/>
        <v>8.8713733333333344</v>
      </c>
      <c r="T129" s="32">
        <f t="shared" si="195"/>
        <v>7.0037157894736852</v>
      </c>
      <c r="U129" s="74">
        <f t="shared" si="196"/>
        <v>7.827682352941177</v>
      </c>
      <c r="V129" s="105">
        <f t="shared" si="197"/>
        <v>58.377660000000013</v>
      </c>
      <c r="W129" s="105">
        <f t="shared" si="198"/>
        <v>67.134309000000016</v>
      </c>
      <c r="X129" s="106">
        <f t="shared" si="199"/>
        <v>138.37766000000002</v>
      </c>
      <c r="Y129" s="102">
        <f t="shared" si="200"/>
        <v>9.2251773333333347</v>
      </c>
      <c r="Z129" s="103">
        <f t="shared" si="201"/>
        <v>7.2830347368421062</v>
      </c>
      <c r="AA129" s="104">
        <f t="shared" si="202"/>
        <v>8.1398623529411775</v>
      </c>
      <c r="AB129" s="151">
        <f t="shared" si="203"/>
        <v>64.215426000000022</v>
      </c>
      <c r="AC129" s="151">
        <f t="shared" si="204"/>
        <v>73.847739900000022</v>
      </c>
      <c r="AD129" s="152">
        <f t="shared" si="205"/>
        <v>144.21542600000004</v>
      </c>
      <c r="AE129" s="148">
        <f t="shared" si="206"/>
        <v>9.614361733333336</v>
      </c>
      <c r="AF129" s="149">
        <f t="shared" si="207"/>
        <v>7.5902855789473707</v>
      </c>
      <c r="AG129" s="150">
        <f t="shared" si="208"/>
        <v>8.4832603529411781</v>
      </c>
      <c r="AH129" s="187">
        <f t="shared" si="209"/>
        <v>70.636968600000031</v>
      </c>
      <c r="AI129" s="188">
        <f t="shared" si="210"/>
        <v>81.232513890000035</v>
      </c>
      <c r="AJ129" s="188">
        <f t="shared" si="211"/>
        <v>150.63696860000005</v>
      </c>
      <c r="AK129" s="189">
        <f t="shared" si="212"/>
        <v>8.8609981529411783</v>
      </c>
      <c r="AL129" s="190">
        <f t="shared" si="213"/>
        <v>7.173188980952383</v>
      </c>
      <c r="AM129" s="191">
        <f t="shared" si="214"/>
        <v>8.3687204777777797</v>
      </c>
      <c r="AN129" s="220">
        <f t="shared" si="215"/>
        <v>77.700665460000039</v>
      </c>
      <c r="AO129" s="221">
        <f t="shared" si="216"/>
        <v>89.355765279000039</v>
      </c>
      <c r="AP129" s="221">
        <f t="shared" si="217"/>
        <v>157.70066546000004</v>
      </c>
      <c r="AQ129" s="222">
        <f t="shared" si="218"/>
        <v>9.2765097329411788</v>
      </c>
      <c r="AR129" s="223">
        <f t="shared" si="219"/>
        <v>7.5095554980952404</v>
      </c>
      <c r="AS129" s="224">
        <f t="shared" si="220"/>
        <v>8.7611480811111129</v>
      </c>
      <c r="AT129" s="237">
        <f t="shared" si="221"/>
        <v>166.16249486270004</v>
      </c>
      <c r="AU129" s="253">
        <f t="shared" si="222"/>
        <v>85.470732006000048</v>
      </c>
      <c r="AV129" s="254">
        <f t="shared" si="176"/>
        <v>98.29134180690005</v>
      </c>
      <c r="AW129" s="254">
        <f t="shared" si="177"/>
        <v>165.47073200600005</v>
      </c>
      <c r="AX129" s="255">
        <f t="shared" si="178"/>
        <v>9.7335724709411799</v>
      </c>
      <c r="AY129" s="256">
        <f t="shared" si="179"/>
        <v>7.8795586669523834</v>
      </c>
      <c r="AZ129" s="257">
        <f t="shared" si="180"/>
        <v>9.1928184447777799</v>
      </c>
      <c r="BA129" s="268">
        <f t="shared" si="181"/>
        <v>177.77874434897006</v>
      </c>
    </row>
    <row r="130" spans="1:53" x14ac:dyDescent="0.2">
      <c r="A130" s="33">
        <v>8069</v>
      </c>
      <c r="B130" s="33" t="s">
        <v>148</v>
      </c>
      <c r="C130" s="34" t="s">
        <v>20</v>
      </c>
      <c r="D130" s="35">
        <v>219.3</v>
      </c>
      <c r="E130" s="36">
        <f t="shared" si="182"/>
        <v>250.00199999999998</v>
      </c>
      <c r="F130" s="18">
        <f t="shared" si="183"/>
        <v>299.3</v>
      </c>
      <c r="G130" s="37">
        <f t="shared" si="184"/>
        <v>23.023076923076925</v>
      </c>
      <c r="H130" s="38">
        <f t="shared" si="185"/>
        <v>17.605882352941176</v>
      </c>
      <c r="I130" s="39">
        <f t="shared" si="186"/>
        <v>18.706250000000001</v>
      </c>
      <c r="J130" s="40">
        <v>241.23000000000002</v>
      </c>
      <c r="K130" s="23">
        <f t="shared" si="187"/>
        <v>277.41449999999998</v>
      </c>
      <c r="L130" s="41">
        <f t="shared" si="188"/>
        <v>321.23</v>
      </c>
      <c r="M130" s="42">
        <f t="shared" si="189"/>
        <v>21.415333333333333</v>
      </c>
      <c r="N130" s="43">
        <f t="shared" si="190"/>
        <v>16.906842105263159</v>
      </c>
      <c r="O130" s="44">
        <f t="shared" si="191"/>
        <v>17.846111111111114</v>
      </c>
      <c r="P130" s="45">
        <v>265.35300000000007</v>
      </c>
      <c r="Q130" s="46">
        <f t="shared" si="192"/>
        <v>305.15595000000008</v>
      </c>
      <c r="R130" s="30">
        <f t="shared" si="193"/>
        <v>345.35300000000007</v>
      </c>
      <c r="S130" s="31">
        <f t="shared" si="194"/>
        <v>23.023533333333337</v>
      </c>
      <c r="T130" s="32">
        <f t="shared" si="195"/>
        <v>18.176473684210531</v>
      </c>
      <c r="U130" s="74">
        <f t="shared" si="196"/>
        <v>20.314882352941179</v>
      </c>
      <c r="V130" s="105">
        <f t="shared" si="197"/>
        <v>291.88830000000007</v>
      </c>
      <c r="W130" s="105">
        <f t="shared" si="198"/>
        <v>335.67154500000004</v>
      </c>
      <c r="X130" s="106">
        <f t="shared" si="199"/>
        <v>371.88830000000007</v>
      </c>
      <c r="Y130" s="102">
        <f t="shared" si="200"/>
        <v>24.792553333333338</v>
      </c>
      <c r="Z130" s="103">
        <f t="shared" si="201"/>
        <v>19.573068421052636</v>
      </c>
      <c r="AA130" s="104">
        <f t="shared" si="202"/>
        <v>21.875782352941179</v>
      </c>
      <c r="AB130" s="151">
        <f t="shared" si="203"/>
        <v>321.07713000000012</v>
      </c>
      <c r="AC130" s="151">
        <f t="shared" si="204"/>
        <v>369.23869950000011</v>
      </c>
      <c r="AD130" s="152">
        <f t="shared" si="205"/>
        <v>401.07713000000012</v>
      </c>
      <c r="AE130" s="148">
        <f t="shared" si="206"/>
        <v>26.738475333333341</v>
      </c>
      <c r="AF130" s="149">
        <f t="shared" si="207"/>
        <v>21.109322631578955</v>
      </c>
      <c r="AG130" s="150">
        <f t="shared" si="208"/>
        <v>23.592772352941182</v>
      </c>
      <c r="AH130" s="187">
        <f t="shared" si="209"/>
        <v>353.18484300000017</v>
      </c>
      <c r="AI130" s="188">
        <f t="shared" si="210"/>
        <v>406.16256945000015</v>
      </c>
      <c r="AJ130" s="188">
        <f t="shared" si="211"/>
        <v>433.18484300000017</v>
      </c>
      <c r="AK130" s="189">
        <f t="shared" si="212"/>
        <v>25.481461352941185</v>
      </c>
      <c r="AL130" s="190">
        <f t="shared" si="213"/>
        <v>20.627849666666673</v>
      </c>
      <c r="AM130" s="191">
        <f t="shared" si="214"/>
        <v>24.065824611111122</v>
      </c>
      <c r="AN130" s="220">
        <f t="shared" si="215"/>
        <v>388.50332730000019</v>
      </c>
      <c r="AO130" s="221">
        <f t="shared" si="216"/>
        <v>446.77882639500018</v>
      </c>
      <c r="AP130" s="221">
        <f t="shared" si="217"/>
        <v>468.50332730000019</v>
      </c>
      <c r="AQ130" s="222">
        <f t="shared" si="218"/>
        <v>27.559019252941187</v>
      </c>
      <c r="AR130" s="223">
        <f t="shared" si="219"/>
        <v>22.309682252380963</v>
      </c>
      <c r="AS130" s="224">
        <f t="shared" si="220"/>
        <v>26.027962627777789</v>
      </c>
      <c r="AT130" s="237">
        <f t="shared" si="221"/>
        <v>630.81247431350027</v>
      </c>
      <c r="AU130" s="253">
        <f t="shared" si="222"/>
        <v>427.35366003000024</v>
      </c>
      <c r="AV130" s="254">
        <f t="shared" si="176"/>
        <v>491.45670903450025</v>
      </c>
      <c r="AW130" s="254">
        <f t="shared" si="177"/>
        <v>507.35366003000024</v>
      </c>
      <c r="AX130" s="255">
        <f t="shared" si="178"/>
        <v>29.84433294294119</v>
      </c>
      <c r="AY130" s="256">
        <f t="shared" si="179"/>
        <v>24.159698096666677</v>
      </c>
      <c r="AZ130" s="257">
        <f t="shared" si="180"/>
        <v>28.186314446111126</v>
      </c>
      <c r="BA130" s="268">
        <f t="shared" si="181"/>
        <v>688.89372174485038</v>
      </c>
    </row>
    <row r="131" spans="1:53" x14ac:dyDescent="0.2">
      <c r="A131" s="33">
        <v>8070</v>
      </c>
      <c r="B131" s="33" t="s">
        <v>149</v>
      </c>
      <c r="C131" s="34" t="s">
        <v>20</v>
      </c>
      <c r="D131" s="35">
        <v>149.12</v>
      </c>
      <c r="E131" s="36">
        <f t="shared" ref="E131:E142" si="223">+(D131*1.14)</f>
        <v>169.99679999999998</v>
      </c>
      <c r="F131" s="18">
        <f t="shared" ref="F131:F142" si="224">+(D131+80)</f>
        <v>229.12</v>
      </c>
      <c r="G131" s="37">
        <f t="shared" ref="G131:G142" si="225">+((D131+80)/13)</f>
        <v>17.624615384615385</v>
      </c>
      <c r="H131" s="38">
        <f t="shared" ref="H131:H142" si="226">+((D131+80)/17)</f>
        <v>13.47764705882353</v>
      </c>
      <c r="I131" s="39">
        <f t="shared" ref="I131:I142" si="227">+((D131+80)/16)</f>
        <v>14.32</v>
      </c>
      <c r="J131" s="40">
        <v>164.03200000000001</v>
      </c>
      <c r="K131" s="23">
        <f t="shared" ref="K131:K142" si="228">+(J131*1.15)</f>
        <v>188.63679999999999</v>
      </c>
      <c r="L131" s="41">
        <f t="shared" ref="L131:L142" si="229">+(J131+80)</f>
        <v>244.03200000000001</v>
      </c>
      <c r="M131" s="42">
        <f t="shared" ref="M131:M142" si="230">+((J131+80)/15)</f>
        <v>16.268800000000002</v>
      </c>
      <c r="N131" s="43">
        <f t="shared" ref="N131:N142" si="231">+((J131+80)/19)</f>
        <v>12.843789473684211</v>
      </c>
      <c r="O131" s="44">
        <f t="shared" ref="O131:O142" si="232">+((J131+80)/18)</f>
        <v>13.557333333333334</v>
      </c>
      <c r="P131" s="45">
        <v>180.43520000000004</v>
      </c>
      <c r="Q131" s="46">
        <f t="shared" ref="Q131:Q142" si="233">+(P131*1.15)</f>
        <v>207.50048000000004</v>
      </c>
      <c r="R131" s="30">
        <f t="shared" ref="R131:R142" si="234">+(P131+80)</f>
        <v>260.43520000000001</v>
      </c>
      <c r="S131" s="31">
        <f t="shared" ref="S131:S142" si="235">+((P131+80)/15)</f>
        <v>17.362346666666667</v>
      </c>
      <c r="T131" s="32">
        <f t="shared" ref="T131:T142" si="236">+((P131+80)/19)</f>
        <v>13.707115789473685</v>
      </c>
      <c r="U131" s="74">
        <f t="shared" ref="U131:U142" si="237">+((P131+80)/17)</f>
        <v>15.319717647058823</v>
      </c>
      <c r="V131" s="105">
        <f t="shared" ref="V131:V142" si="238">P131*1.1</f>
        <v>198.47872000000007</v>
      </c>
      <c r="W131" s="105">
        <f t="shared" ref="W131:W142" si="239">V131*1.15</f>
        <v>228.25052800000006</v>
      </c>
      <c r="X131" s="106">
        <f t="shared" ref="X131:X142" si="240">V131+80</f>
        <v>278.47872000000007</v>
      </c>
      <c r="Y131" s="102">
        <f t="shared" ref="Y131:Y142" si="241">+((V131+80)/15)</f>
        <v>18.565248000000004</v>
      </c>
      <c r="Z131" s="103">
        <f t="shared" ref="Z131:Z142" si="242">+((V131+80)/19)</f>
        <v>14.65677473684211</v>
      </c>
      <c r="AA131" s="104">
        <f t="shared" ref="AA131:AA142" si="243">+((V131+80)/17)</f>
        <v>16.381101176470594</v>
      </c>
      <c r="AB131" s="151">
        <f t="shared" ref="AB131:AB142" si="244">V131*1.1</f>
        <v>218.32659200000009</v>
      </c>
      <c r="AC131" s="151">
        <f t="shared" ref="AC131:AC142" si="245">AB131*1.15</f>
        <v>251.0755808000001</v>
      </c>
      <c r="AD131" s="152">
        <f t="shared" ref="AD131:AD142" si="246">AB131+80</f>
        <v>298.32659200000012</v>
      </c>
      <c r="AE131" s="148">
        <f t="shared" ref="AE131:AE142" si="247">+((AB131+80)/15)</f>
        <v>19.888439466666675</v>
      </c>
      <c r="AF131" s="149">
        <f t="shared" ref="AF131:AF142" si="248">+((AB131+80)/19)</f>
        <v>15.701399578947374</v>
      </c>
      <c r="AG131" s="150">
        <f t="shared" ref="AG131:AG142" si="249">+((AB131+80)/17)</f>
        <v>17.548623058823537</v>
      </c>
      <c r="AH131" s="187">
        <f t="shared" ref="AH131:AH142" si="250">AB131*1.1</f>
        <v>240.15925120000011</v>
      </c>
      <c r="AI131" s="188">
        <f t="shared" ref="AI131:AI142" si="251">AH131*1.15</f>
        <v>276.18313888000012</v>
      </c>
      <c r="AJ131" s="188">
        <f t="shared" ref="AJ131:AJ142" si="252">AH131+80</f>
        <v>320.15925120000009</v>
      </c>
      <c r="AK131" s="189">
        <f t="shared" ref="AK131:AK142" si="253">+((AH131+80)/17)</f>
        <v>18.832897129411769</v>
      </c>
      <c r="AL131" s="190">
        <f t="shared" ref="AL131:AL142" si="254">+((AH131+80)/21)</f>
        <v>15.245678628571433</v>
      </c>
      <c r="AM131" s="191">
        <f t="shared" ref="AM131:AM142" si="255">+((AH131+80)/18)</f>
        <v>17.786625066666673</v>
      </c>
      <c r="AN131" s="220">
        <f t="shared" ref="AN131:AN142" si="256">AH131*1.1</f>
        <v>264.17517632000016</v>
      </c>
      <c r="AO131" s="221">
        <f t="shared" ref="AO131:AO142" si="257">AN131*1.15</f>
        <v>303.80145276800016</v>
      </c>
      <c r="AP131" s="221">
        <f t="shared" ref="AP131:AP142" si="258">AN131+80</f>
        <v>344.17517632000016</v>
      </c>
      <c r="AQ131" s="222">
        <f t="shared" ref="AQ131:AQ142" si="259">+((AN131+80)/17)</f>
        <v>20.245598607058835</v>
      </c>
      <c r="AR131" s="223">
        <f t="shared" ref="AR131:AR142" si="260">+((AN131+80)/21)</f>
        <v>16.389294110476197</v>
      </c>
      <c r="AS131" s="224">
        <f t="shared" ref="AS131:AS142" si="261">+((AN131+80)/18)</f>
        <v>19.120843128888897</v>
      </c>
      <c r="AT131" s="237">
        <f t="shared" ref="AT131:AT142" si="262">(AO131*1.3)+50</f>
        <v>444.94188859840023</v>
      </c>
      <c r="AU131" s="253">
        <f t="shared" ref="AU131:AU142" si="263">AN131*1.1</f>
        <v>290.59269395200022</v>
      </c>
      <c r="AV131" s="254">
        <f t="shared" ref="AV131:AV194" si="264">AU131*1.15</f>
        <v>334.18159804480024</v>
      </c>
      <c r="AW131" s="254">
        <f t="shared" ref="AW131:AW194" si="265">AU131+80</f>
        <v>370.59269395200022</v>
      </c>
      <c r="AX131" s="255">
        <f t="shared" ref="AX131:AX194" si="266">+((AU131+80)/17)</f>
        <v>21.7995702324706</v>
      </c>
      <c r="AY131" s="256">
        <f t="shared" ref="AY131:AY194" si="267">+((AU131+80)/21)</f>
        <v>17.647271140571441</v>
      </c>
      <c r="AZ131" s="257">
        <f t="shared" ref="AZ131:AZ194" si="268">+((AU131+80)/18)</f>
        <v>20.588482997333344</v>
      </c>
      <c r="BA131" s="268">
        <f t="shared" ref="BA131:BA194" si="269">(AV131*1.3)+50</f>
        <v>484.43607745824033</v>
      </c>
    </row>
    <row r="132" spans="1:53" x14ac:dyDescent="0.2">
      <c r="A132" s="33">
        <v>8071</v>
      </c>
      <c r="B132" s="33" t="s">
        <v>150</v>
      </c>
      <c r="C132" s="34" t="s">
        <v>20</v>
      </c>
      <c r="D132" s="35">
        <v>184.21</v>
      </c>
      <c r="E132" s="36">
        <f t="shared" si="223"/>
        <v>209.99939999999998</v>
      </c>
      <c r="F132" s="18">
        <f t="shared" si="224"/>
        <v>264.21000000000004</v>
      </c>
      <c r="G132" s="37">
        <f t="shared" si="225"/>
        <v>20.323846153846155</v>
      </c>
      <c r="H132" s="38">
        <f t="shared" si="226"/>
        <v>15.541764705882356</v>
      </c>
      <c r="I132" s="39">
        <f t="shared" si="227"/>
        <v>16.513125000000002</v>
      </c>
      <c r="J132" s="40">
        <v>202.63100000000003</v>
      </c>
      <c r="K132" s="23">
        <f t="shared" si="228"/>
        <v>233.02565000000001</v>
      </c>
      <c r="L132" s="41">
        <f t="shared" si="229"/>
        <v>282.63100000000003</v>
      </c>
      <c r="M132" s="42">
        <f t="shared" si="230"/>
        <v>18.842066666666668</v>
      </c>
      <c r="N132" s="43">
        <f t="shared" si="231"/>
        <v>14.875315789473685</v>
      </c>
      <c r="O132" s="44">
        <f t="shared" si="232"/>
        <v>15.701722222222223</v>
      </c>
      <c r="P132" s="45">
        <v>222.89410000000004</v>
      </c>
      <c r="Q132" s="46">
        <f t="shared" si="233"/>
        <v>256.328215</v>
      </c>
      <c r="R132" s="30">
        <f t="shared" si="234"/>
        <v>302.89410000000004</v>
      </c>
      <c r="S132" s="31">
        <f t="shared" si="235"/>
        <v>20.192940000000004</v>
      </c>
      <c r="T132" s="32">
        <f t="shared" si="236"/>
        <v>15.941794736842107</v>
      </c>
      <c r="U132" s="74">
        <f t="shared" si="237"/>
        <v>17.817300000000003</v>
      </c>
      <c r="V132" s="105">
        <f t="shared" si="238"/>
        <v>245.18351000000007</v>
      </c>
      <c r="W132" s="105">
        <f t="shared" si="239"/>
        <v>281.96103650000003</v>
      </c>
      <c r="X132" s="106">
        <f t="shared" si="240"/>
        <v>325.18351000000007</v>
      </c>
      <c r="Y132" s="102">
        <f t="shared" si="241"/>
        <v>21.678900666666671</v>
      </c>
      <c r="Z132" s="103">
        <f t="shared" si="242"/>
        <v>17.114921578947371</v>
      </c>
      <c r="AA132" s="104">
        <f t="shared" si="243"/>
        <v>19.128441764705887</v>
      </c>
      <c r="AB132" s="151">
        <f t="shared" si="244"/>
        <v>269.70186100000012</v>
      </c>
      <c r="AC132" s="151">
        <f t="shared" si="245"/>
        <v>310.15714015000009</v>
      </c>
      <c r="AD132" s="152">
        <f t="shared" si="246"/>
        <v>349.70186100000012</v>
      </c>
      <c r="AE132" s="148">
        <f t="shared" si="247"/>
        <v>23.313457400000008</v>
      </c>
      <c r="AF132" s="149">
        <f t="shared" si="248"/>
        <v>18.405361105263164</v>
      </c>
      <c r="AG132" s="150">
        <f t="shared" si="249"/>
        <v>20.57069770588236</v>
      </c>
      <c r="AH132" s="187">
        <f t="shared" si="250"/>
        <v>296.67204710000016</v>
      </c>
      <c r="AI132" s="188">
        <f t="shared" si="251"/>
        <v>341.17285416500016</v>
      </c>
      <c r="AJ132" s="188">
        <f t="shared" si="252"/>
        <v>376.67204710000016</v>
      </c>
      <c r="AK132" s="189">
        <f t="shared" si="253"/>
        <v>22.157179241176479</v>
      </c>
      <c r="AL132" s="190">
        <f t="shared" si="254"/>
        <v>17.936764147619055</v>
      </c>
      <c r="AM132" s="191">
        <f t="shared" si="255"/>
        <v>20.926224838888899</v>
      </c>
      <c r="AN132" s="220">
        <f t="shared" si="256"/>
        <v>326.33925181000018</v>
      </c>
      <c r="AO132" s="221">
        <f t="shared" si="257"/>
        <v>375.29013958150017</v>
      </c>
      <c r="AP132" s="221">
        <f t="shared" si="258"/>
        <v>406.33925181000018</v>
      </c>
      <c r="AQ132" s="222">
        <f t="shared" si="259"/>
        <v>23.902308930000011</v>
      </c>
      <c r="AR132" s="223">
        <f t="shared" si="260"/>
        <v>19.34948818142858</v>
      </c>
      <c r="AS132" s="224">
        <f t="shared" si="261"/>
        <v>22.574402878333345</v>
      </c>
      <c r="AT132" s="237">
        <f t="shared" si="262"/>
        <v>537.87718145595022</v>
      </c>
      <c r="AU132" s="253">
        <f t="shared" si="263"/>
        <v>358.97317699100023</v>
      </c>
      <c r="AV132" s="254">
        <f t="shared" si="264"/>
        <v>412.81915353965024</v>
      </c>
      <c r="AW132" s="254">
        <f t="shared" si="265"/>
        <v>438.97317699100023</v>
      </c>
      <c r="AX132" s="255">
        <f t="shared" si="266"/>
        <v>25.821951587705897</v>
      </c>
      <c r="AY132" s="256">
        <f t="shared" si="267"/>
        <v>20.903484618619057</v>
      </c>
      <c r="AZ132" s="257">
        <f t="shared" si="268"/>
        <v>24.387398721722235</v>
      </c>
      <c r="BA132" s="268">
        <f t="shared" si="269"/>
        <v>586.66489960154536</v>
      </c>
    </row>
    <row r="133" spans="1:53" x14ac:dyDescent="0.2">
      <c r="A133" s="33">
        <v>8201</v>
      </c>
      <c r="B133" s="33" t="s">
        <v>151</v>
      </c>
      <c r="C133" s="34" t="s">
        <v>20</v>
      </c>
      <c r="D133" s="35">
        <v>184.21</v>
      </c>
      <c r="E133" s="36">
        <f t="shared" si="223"/>
        <v>209.99939999999998</v>
      </c>
      <c r="F133" s="18">
        <f t="shared" si="224"/>
        <v>264.21000000000004</v>
      </c>
      <c r="G133" s="37">
        <f t="shared" si="225"/>
        <v>20.323846153846155</v>
      </c>
      <c r="H133" s="38">
        <f t="shared" si="226"/>
        <v>15.541764705882356</v>
      </c>
      <c r="I133" s="39">
        <f t="shared" si="227"/>
        <v>16.513125000000002</v>
      </c>
      <c r="J133" s="40">
        <v>202.63100000000003</v>
      </c>
      <c r="K133" s="23">
        <f t="shared" si="228"/>
        <v>233.02565000000001</v>
      </c>
      <c r="L133" s="41">
        <f t="shared" si="229"/>
        <v>282.63100000000003</v>
      </c>
      <c r="M133" s="42">
        <f t="shared" si="230"/>
        <v>18.842066666666668</v>
      </c>
      <c r="N133" s="43">
        <f t="shared" si="231"/>
        <v>14.875315789473685</v>
      </c>
      <c r="O133" s="44">
        <f t="shared" si="232"/>
        <v>15.701722222222223</v>
      </c>
      <c r="P133" s="45">
        <v>222.89410000000004</v>
      </c>
      <c r="Q133" s="46">
        <f t="shared" si="233"/>
        <v>256.328215</v>
      </c>
      <c r="R133" s="30">
        <f t="shared" si="234"/>
        <v>302.89410000000004</v>
      </c>
      <c r="S133" s="31">
        <f t="shared" si="235"/>
        <v>20.192940000000004</v>
      </c>
      <c r="T133" s="32">
        <f t="shared" si="236"/>
        <v>15.941794736842107</v>
      </c>
      <c r="U133" s="74">
        <f t="shared" si="237"/>
        <v>17.817300000000003</v>
      </c>
      <c r="V133" s="105">
        <f t="shared" si="238"/>
        <v>245.18351000000007</v>
      </c>
      <c r="W133" s="105">
        <f t="shared" si="239"/>
        <v>281.96103650000003</v>
      </c>
      <c r="X133" s="106">
        <f t="shared" si="240"/>
        <v>325.18351000000007</v>
      </c>
      <c r="Y133" s="102">
        <f t="shared" si="241"/>
        <v>21.678900666666671</v>
      </c>
      <c r="Z133" s="103">
        <f t="shared" si="242"/>
        <v>17.114921578947371</v>
      </c>
      <c r="AA133" s="104">
        <f t="shared" si="243"/>
        <v>19.128441764705887</v>
      </c>
      <c r="AB133" s="151">
        <f t="shared" si="244"/>
        <v>269.70186100000012</v>
      </c>
      <c r="AC133" s="151">
        <f t="shared" si="245"/>
        <v>310.15714015000009</v>
      </c>
      <c r="AD133" s="152">
        <f t="shared" si="246"/>
        <v>349.70186100000012</v>
      </c>
      <c r="AE133" s="148">
        <f t="shared" si="247"/>
        <v>23.313457400000008</v>
      </c>
      <c r="AF133" s="149">
        <f t="shared" si="248"/>
        <v>18.405361105263164</v>
      </c>
      <c r="AG133" s="150">
        <f t="shared" si="249"/>
        <v>20.57069770588236</v>
      </c>
      <c r="AH133" s="187">
        <f t="shared" si="250"/>
        <v>296.67204710000016</v>
      </c>
      <c r="AI133" s="188">
        <f t="shared" si="251"/>
        <v>341.17285416500016</v>
      </c>
      <c r="AJ133" s="188">
        <f t="shared" si="252"/>
        <v>376.67204710000016</v>
      </c>
      <c r="AK133" s="189">
        <f t="shared" si="253"/>
        <v>22.157179241176479</v>
      </c>
      <c r="AL133" s="190">
        <f t="shared" si="254"/>
        <v>17.936764147619055</v>
      </c>
      <c r="AM133" s="191">
        <f t="shared" si="255"/>
        <v>20.926224838888899</v>
      </c>
      <c r="AN133" s="220">
        <f t="shared" si="256"/>
        <v>326.33925181000018</v>
      </c>
      <c r="AO133" s="221">
        <f t="shared" si="257"/>
        <v>375.29013958150017</v>
      </c>
      <c r="AP133" s="221">
        <f t="shared" si="258"/>
        <v>406.33925181000018</v>
      </c>
      <c r="AQ133" s="222">
        <f t="shared" si="259"/>
        <v>23.902308930000011</v>
      </c>
      <c r="AR133" s="223">
        <f t="shared" si="260"/>
        <v>19.34948818142858</v>
      </c>
      <c r="AS133" s="224">
        <f t="shared" si="261"/>
        <v>22.574402878333345</v>
      </c>
      <c r="AT133" s="237">
        <f t="shared" si="262"/>
        <v>537.87718145595022</v>
      </c>
      <c r="AU133" s="253">
        <f t="shared" si="263"/>
        <v>358.97317699100023</v>
      </c>
      <c r="AV133" s="254">
        <f t="shared" si="264"/>
        <v>412.81915353965024</v>
      </c>
      <c r="AW133" s="254">
        <f t="shared" si="265"/>
        <v>438.97317699100023</v>
      </c>
      <c r="AX133" s="255">
        <f t="shared" si="266"/>
        <v>25.821951587705897</v>
      </c>
      <c r="AY133" s="256">
        <f t="shared" si="267"/>
        <v>20.903484618619057</v>
      </c>
      <c r="AZ133" s="257">
        <f t="shared" si="268"/>
        <v>24.387398721722235</v>
      </c>
      <c r="BA133" s="268">
        <f t="shared" si="269"/>
        <v>586.66489960154536</v>
      </c>
    </row>
    <row r="134" spans="1:53" x14ac:dyDescent="0.2">
      <c r="A134" s="33">
        <v>8215</v>
      </c>
      <c r="B134" s="33" t="s">
        <v>152</v>
      </c>
      <c r="C134" s="34" t="s">
        <v>20</v>
      </c>
      <c r="D134" s="35">
        <v>192.98</v>
      </c>
      <c r="E134" s="36">
        <f t="shared" si="223"/>
        <v>219.99719999999996</v>
      </c>
      <c r="F134" s="18">
        <f t="shared" si="224"/>
        <v>272.98</v>
      </c>
      <c r="G134" s="37">
        <f t="shared" si="225"/>
        <v>20.998461538461541</v>
      </c>
      <c r="H134" s="38">
        <f t="shared" si="226"/>
        <v>16.05764705882353</v>
      </c>
      <c r="I134" s="39">
        <f t="shared" si="227"/>
        <v>17.061250000000001</v>
      </c>
      <c r="J134" s="40">
        <v>212.27800000000002</v>
      </c>
      <c r="K134" s="23">
        <f t="shared" si="228"/>
        <v>244.11969999999999</v>
      </c>
      <c r="L134" s="41">
        <f t="shared" si="229"/>
        <v>292.27800000000002</v>
      </c>
      <c r="M134" s="42">
        <f t="shared" si="230"/>
        <v>19.485200000000003</v>
      </c>
      <c r="N134" s="43">
        <f t="shared" si="231"/>
        <v>15.383052631578948</v>
      </c>
      <c r="O134" s="44">
        <f t="shared" si="232"/>
        <v>16.237666666666669</v>
      </c>
      <c r="P134" s="45">
        <v>233.50580000000005</v>
      </c>
      <c r="Q134" s="46">
        <f t="shared" si="233"/>
        <v>268.53167000000002</v>
      </c>
      <c r="R134" s="30">
        <f t="shared" si="234"/>
        <v>313.50580000000002</v>
      </c>
      <c r="S134" s="31">
        <f t="shared" si="235"/>
        <v>20.90038666666667</v>
      </c>
      <c r="T134" s="32">
        <f t="shared" si="236"/>
        <v>16.500305263157895</v>
      </c>
      <c r="U134" s="74">
        <f t="shared" si="237"/>
        <v>18.441517647058824</v>
      </c>
      <c r="V134" s="105">
        <f t="shared" si="238"/>
        <v>256.85638000000006</v>
      </c>
      <c r="W134" s="105">
        <f t="shared" si="239"/>
        <v>295.38483700000006</v>
      </c>
      <c r="X134" s="106">
        <f t="shared" si="240"/>
        <v>336.85638000000006</v>
      </c>
      <c r="Y134" s="102">
        <f t="shared" si="241"/>
        <v>22.457092000000003</v>
      </c>
      <c r="Z134" s="103">
        <f t="shared" si="242"/>
        <v>17.729283157894741</v>
      </c>
      <c r="AA134" s="104">
        <f t="shared" si="243"/>
        <v>19.815081176470592</v>
      </c>
      <c r="AB134" s="151">
        <f t="shared" si="244"/>
        <v>282.5420180000001</v>
      </c>
      <c r="AC134" s="151">
        <f t="shared" si="245"/>
        <v>324.92332070000009</v>
      </c>
      <c r="AD134" s="152">
        <f t="shared" si="246"/>
        <v>362.5420180000001</v>
      </c>
      <c r="AE134" s="148">
        <f t="shared" si="247"/>
        <v>24.169467866666672</v>
      </c>
      <c r="AF134" s="149">
        <f t="shared" si="248"/>
        <v>19.081158842105268</v>
      </c>
      <c r="AG134" s="150">
        <f t="shared" si="249"/>
        <v>21.326001058823536</v>
      </c>
      <c r="AH134" s="187">
        <f t="shared" si="250"/>
        <v>310.79621980000013</v>
      </c>
      <c r="AI134" s="188">
        <f t="shared" si="251"/>
        <v>357.41565277000012</v>
      </c>
      <c r="AJ134" s="188">
        <f t="shared" si="252"/>
        <v>390.79621980000013</v>
      </c>
      <c r="AK134" s="189">
        <f t="shared" si="253"/>
        <v>22.988012929411774</v>
      </c>
      <c r="AL134" s="190">
        <f t="shared" si="254"/>
        <v>18.609343800000005</v>
      </c>
      <c r="AM134" s="191">
        <f t="shared" si="255"/>
        <v>21.710901100000008</v>
      </c>
      <c r="AN134" s="220">
        <f t="shared" si="256"/>
        <v>341.87584178000014</v>
      </c>
      <c r="AO134" s="221">
        <f t="shared" si="257"/>
        <v>393.15721804700013</v>
      </c>
      <c r="AP134" s="221">
        <f t="shared" si="258"/>
        <v>421.87584178000014</v>
      </c>
      <c r="AQ134" s="222">
        <f t="shared" si="259"/>
        <v>24.816225987058832</v>
      </c>
      <c r="AR134" s="223">
        <f t="shared" si="260"/>
        <v>20.089325799047625</v>
      </c>
      <c r="AS134" s="224">
        <f t="shared" si="261"/>
        <v>23.437546765555563</v>
      </c>
      <c r="AT134" s="237">
        <f t="shared" si="262"/>
        <v>561.10438346110027</v>
      </c>
      <c r="AU134" s="253">
        <f t="shared" si="263"/>
        <v>376.06342595800021</v>
      </c>
      <c r="AV134" s="254">
        <f t="shared" si="264"/>
        <v>432.47293985170023</v>
      </c>
      <c r="AW134" s="254">
        <f t="shared" si="265"/>
        <v>456.06342595800021</v>
      </c>
      <c r="AX134" s="255">
        <f t="shared" si="266"/>
        <v>26.827260350470599</v>
      </c>
      <c r="AY134" s="256">
        <f t="shared" si="267"/>
        <v>21.717305998000011</v>
      </c>
      <c r="AZ134" s="257">
        <f t="shared" si="268"/>
        <v>25.336856997666679</v>
      </c>
      <c r="BA134" s="268">
        <f t="shared" si="269"/>
        <v>612.21482180721034</v>
      </c>
    </row>
    <row r="135" spans="1:53" x14ac:dyDescent="0.2">
      <c r="A135" s="33">
        <v>8225</v>
      </c>
      <c r="B135" s="33" t="s">
        <v>153</v>
      </c>
      <c r="C135" s="34" t="s">
        <v>20</v>
      </c>
      <c r="D135" s="35">
        <v>175.44</v>
      </c>
      <c r="E135" s="36">
        <f t="shared" si="223"/>
        <v>200.00159999999997</v>
      </c>
      <c r="F135" s="18">
        <f t="shared" si="224"/>
        <v>255.44</v>
      </c>
      <c r="G135" s="37">
        <f t="shared" si="225"/>
        <v>19.649230769230769</v>
      </c>
      <c r="H135" s="38">
        <f t="shared" si="226"/>
        <v>15.025882352941176</v>
      </c>
      <c r="I135" s="39">
        <f t="shared" si="227"/>
        <v>15.965</v>
      </c>
      <c r="J135" s="40">
        <v>192.98400000000001</v>
      </c>
      <c r="K135" s="23">
        <f t="shared" si="228"/>
        <v>221.9316</v>
      </c>
      <c r="L135" s="41">
        <f t="shared" si="229"/>
        <v>272.98400000000004</v>
      </c>
      <c r="M135" s="42">
        <f t="shared" si="230"/>
        <v>18.198933333333336</v>
      </c>
      <c r="N135" s="43">
        <f t="shared" si="231"/>
        <v>14.367578947368424</v>
      </c>
      <c r="O135" s="44">
        <f t="shared" si="232"/>
        <v>15.16577777777778</v>
      </c>
      <c r="P135" s="45">
        <v>212.28240000000002</v>
      </c>
      <c r="Q135" s="46">
        <f t="shared" si="233"/>
        <v>244.12476000000001</v>
      </c>
      <c r="R135" s="30">
        <f t="shared" si="234"/>
        <v>292.28240000000005</v>
      </c>
      <c r="S135" s="31">
        <f t="shared" si="235"/>
        <v>19.485493333333338</v>
      </c>
      <c r="T135" s="32">
        <f t="shared" si="236"/>
        <v>15.383284210526318</v>
      </c>
      <c r="U135" s="74">
        <f t="shared" si="237"/>
        <v>17.193082352941179</v>
      </c>
      <c r="V135" s="105">
        <f t="shared" si="238"/>
        <v>233.51064000000005</v>
      </c>
      <c r="W135" s="105">
        <f t="shared" si="239"/>
        <v>268.53723600000006</v>
      </c>
      <c r="X135" s="106">
        <f t="shared" si="240"/>
        <v>313.51064000000008</v>
      </c>
      <c r="Y135" s="102">
        <f t="shared" si="241"/>
        <v>20.900709333333339</v>
      </c>
      <c r="Z135" s="103">
        <f t="shared" si="242"/>
        <v>16.500560000000004</v>
      </c>
      <c r="AA135" s="104">
        <f t="shared" si="243"/>
        <v>18.441802352941181</v>
      </c>
      <c r="AB135" s="151">
        <f t="shared" si="244"/>
        <v>256.86170400000009</v>
      </c>
      <c r="AC135" s="151">
        <f t="shared" si="245"/>
        <v>295.39095960000009</v>
      </c>
      <c r="AD135" s="152">
        <f t="shared" si="246"/>
        <v>336.86170400000009</v>
      </c>
      <c r="AE135" s="148">
        <f t="shared" si="247"/>
        <v>22.45744693333334</v>
      </c>
      <c r="AF135" s="149">
        <f t="shared" si="248"/>
        <v>17.729563368421058</v>
      </c>
      <c r="AG135" s="150">
        <f t="shared" si="249"/>
        <v>19.815394352941183</v>
      </c>
      <c r="AH135" s="187">
        <f t="shared" si="250"/>
        <v>282.54787440000013</v>
      </c>
      <c r="AI135" s="188">
        <f t="shared" si="251"/>
        <v>324.93005556000014</v>
      </c>
      <c r="AJ135" s="188">
        <f t="shared" si="252"/>
        <v>362.54787440000013</v>
      </c>
      <c r="AK135" s="189">
        <f t="shared" si="253"/>
        <v>21.326345552941184</v>
      </c>
      <c r="AL135" s="190">
        <f t="shared" si="254"/>
        <v>17.264184495238101</v>
      </c>
      <c r="AM135" s="191">
        <f t="shared" si="255"/>
        <v>20.141548577777783</v>
      </c>
      <c r="AN135" s="220">
        <f t="shared" si="256"/>
        <v>310.80266184000016</v>
      </c>
      <c r="AO135" s="221">
        <f t="shared" si="257"/>
        <v>357.42306111600016</v>
      </c>
      <c r="AP135" s="221">
        <f t="shared" si="258"/>
        <v>390.80266184000016</v>
      </c>
      <c r="AQ135" s="222">
        <f t="shared" si="259"/>
        <v>22.988391872941186</v>
      </c>
      <c r="AR135" s="223">
        <f t="shared" si="260"/>
        <v>18.609650563809531</v>
      </c>
      <c r="AS135" s="224">
        <f t="shared" si="261"/>
        <v>21.711258991111119</v>
      </c>
      <c r="AT135" s="237">
        <f t="shared" si="262"/>
        <v>514.64997945080017</v>
      </c>
      <c r="AU135" s="253">
        <f t="shared" si="263"/>
        <v>341.88292802400019</v>
      </c>
      <c r="AV135" s="254">
        <f t="shared" si="264"/>
        <v>393.1653672276002</v>
      </c>
      <c r="AW135" s="254">
        <f t="shared" si="265"/>
        <v>421.88292802400019</v>
      </c>
      <c r="AX135" s="255">
        <f t="shared" si="266"/>
        <v>24.816642824941187</v>
      </c>
      <c r="AY135" s="256">
        <f t="shared" si="267"/>
        <v>20.089663239238103</v>
      </c>
      <c r="AZ135" s="257">
        <f t="shared" si="268"/>
        <v>23.437940445777787</v>
      </c>
      <c r="BA135" s="268">
        <f t="shared" si="269"/>
        <v>561.11497739588026</v>
      </c>
    </row>
    <row r="136" spans="1:53" x14ac:dyDescent="0.2">
      <c r="A136" s="33">
        <v>8226</v>
      </c>
      <c r="B136" s="33" t="s">
        <v>154</v>
      </c>
      <c r="C136" s="34" t="s">
        <v>20</v>
      </c>
      <c r="D136" s="35">
        <v>210.53</v>
      </c>
      <c r="E136" s="36">
        <f t="shared" si="223"/>
        <v>240.00419999999997</v>
      </c>
      <c r="F136" s="18">
        <f t="shared" si="224"/>
        <v>290.52999999999997</v>
      </c>
      <c r="G136" s="37">
        <f t="shared" si="225"/>
        <v>22.348461538461535</v>
      </c>
      <c r="H136" s="38">
        <f t="shared" si="226"/>
        <v>17.09</v>
      </c>
      <c r="I136" s="39">
        <f t="shared" si="227"/>
        <v>18.158124999999998</v>
      </c>
      <c r="J136" s="40">
        <v>231.58300000000003</v>
      </c>
      <c r="K136" s="23">
        <f t="shared" si="228"/>
        <v>266.32044999999999</v>
      </c>
      <c r="L136" s="41">
        <f t="shared" si="229"/>
        <v>311.58300000000003</v>
      </c>
      <c r="M136" s="42">
        <f t="shared" si="230"/>
        <v>20.772200000000002</v>
      </c>
      <c r="N136" s="43">
        <f t="shared" si="231"/>
        <v>16.399105263157896</v>
      </c>
      <c r="O136" s="44">
        <f t="shared" si="232"/>
        <v>17.310166666666667</v>
      </c>
      <c r="P136" s="45">
        <v>254.74130000000005</v>
      </c>
      <c r="Q136" s="46">
        <f t="shared" si="233"/>
        <v>292.95249500000006</v>
      </c>
      <c r="R136" s="30">
        <f t="shared" si="234"/>
        <v>334.74130000000002</v>
      </c>
      <c r="S136" s="31">
        <f t="shared" si="235"/>
        <v>22.316086666666667</v>
      </c>
      <c r="T136" s="32">
        <f t="shared" si="236"/>
        <v>17.617963157894739</v>
      </c>
      <c r="U136" s="74">
        <f t="shared" si="237"/>
        <v>19.690664705882355</v>
      </c>
      <c r="V136" s="105">
        <f t="shared" si="238"/>
        <v>280.21543000000008</v>
      </c>
      <c r="W136" s="105">
        <f t="shared" si="239"/>
        <v>322.24774450000007</v>
      </c>
      <c r="X136" s="106">
        <f t="shared" si="240"/>
        <v>360.21543000000008</v>
      </c>
      <c r="Y136" s="102">
        <f t="shared" si="241"/>
        <v>24.014362000000006</v>
      </c>
      <c r="Z136" s="103">
        <f t="shared" si="242"/>
        <v>18.958706842105268</v>
      </c>
      <c r="AA136" s="104">
        <f t="shared" si="243"/>
        <v>21.189142941176474</v>
      </c>
      <c r="AB136" s="151">
        <f t="shared" si="244"/>
        <v>308.23697300000009</v>
      </c>
      <c r="AC136" s="151">
        <f t="shared" si="245"/>
        <v>354.47251895000005</v>
      </c>
      <c r="AD136" s="152">
        <f t="shared" si="246"/>
        <v>388.23697300000009</v>
      </c>
      <c r="AE136" s="148">
        <f t="shared" si="247"/>
        <v>25.882464866666673</v>
      </c>
      <c r="AF136" s="149">
        <f t="shared" si="248"/>
        <v>20.433524894736848</v>
      </c>
      <c r="AG136" s="150">
        <f t="shared" si="249"/>
        <v>22.837469000000006</v>
      </c>
      <c r="AH136" s="187">
        <f t="shared" si="250"/>
        <v>339.06067030000014</v>
      </c>
      <c r="AI136" s="188">
        <f t="shared" si="251"/>
        <v>389.91977084500013</v>
      </c>
      <c r="AJ136" s="188">
        <f t="shared" si="252"/>
        <v>419.06067030000014</v>
      </c>
      <c r="AK136" s="189">
        <f t="shared" si="253"/>
        <v>24.65062766470589</v>
      </c>
      <c r="AL136" s="190">
        <f t="shared" si="254"/>
        <v>19.95527001428572</v>
      </c>
      <c r="AM136" s="191">
        <f t="shared" si="255"/>
        <v>23.281148350000009</v>
      </c>
      <c r="AN136" s="220">
        <f t="shared" si="256"/>
        <v>372.96673733000017</v>
      </c>
      <c r="AO136" s="221">
        <f t="shared" si="257"/>
        <v>428.91174792950017</v>
      </c>
      <c r="AP136" s="221">
        <f t="shared" si="258"/>
        <v>452.96673733000017</v>
      </c>
      <c r="AQ136" s="222">
        <f t="shared" si="259"/>
        <v>26.645102195882362</v>
      </c>
      <c r="AR136" s="223">
        <f t="shared" si="260"/>
        <v>21.569844634761914</v>
      </c>
      <c r="AS136" s="224">
        <f t="shared" si="261"/>
        <v>25.164818740555564</v>
      </c>
      <c r="AT136" s="237">
        <f t="shared" si="262"/>
        <v>607.58527230835023</v>
      </c>
      <c r="AU136" s="253">
        <f t="shared" si="263"/>
        <v>410.26341106300021</v>
      </c>
      <c r="AV136" s="254">
        <f t="shared" si="264"/>
        <v>471.80292272245021</v>
      </c>
      <c r="AW136" s="254">
        <f t="shared" si="265"/>
        <v>490.26341106300021</v>
      </c>
      <c r="AX136" s="255">
        <f t="shared" si="266"/>
        <v>28.839024180176484</v>
      </c>
      <c r="AY136" s="256">
        <f t="shared" si="267"/>
        <v>23.345876717285723</v>
      </c>
      <c r="AZ136" s="257">
        <f t="shared" si="268"/>
        <v>27.236856170166678</v>
      </c>
      <c r="BA136" s="268">
        <f t="shared" si="269"/>
        <v>663.34379953918528</v>
      </c>
    </row>
    <row r="137" spans="1:53" x14ac:dyDescent="0.2">
      <c r="A137" s="33">
        <v>8228</v>
      </c>
      <c r="B137" s="33" t="s">
        <v>155</v>
      </c>
      <c r="C137" s="34" t="s">
        <v>20</v>
      </c>
      <c r="D137" s="35">
        <v>228.07</v>
      </c>
      <c r="E137" s="36">
        <f t="shared" si="223"/>
        <v>259.99979999999999</v>
      </c>
      <c r="F137" s="18">
        <f t="shared" si="224"/>
        <v>308.07</v>
      </c>
      <c r="G137" s="37">
        <f t="shared" si="225"/>
        <v>23.697692307692307</v>
      </c>
      <c r="H137" s="38">
        <f t="shared" si="226"/>
        <v>18.121764705882352</v>
      </c>
      <c r="I137" s="39">
        <f t="shared" si="227"/>
        <v>19.254375</v>
      </c>
      <c r="J137" s="40">
        <v>250.87700000000001</v>
      </c>
      <c r="K137" s="23">
        <f t="shared" si="228"/>
        <v>288.50855000000001</v>
      </c>
      <c r="L137" s="41">
        <f t="shared" si="229"/>
        <v>330.87700000000001</v>
      </c>
      <c r="M137" s="42">
        <f t="shared" si="230"/>
        <v>22.058466666666668</v>
      </c>
      <c r="N137" s="43">
        <f t="shared" si="231"/>
        <v>17.414578947368422</v>
      </c>
      <c r="O137" s="44">
        <f t="shared" si="232"/>
        <v>18.382055555555556</v>
      </c>
      <c r="P137" s="45">
        <v>275.96470000000005</v>
      </c>
      <c r="Q137" s="46">
        <f t="shared" si="233"/>
        <v>317.35940500000004</v>
      </c>
      <c r="R137" s="30">
        <f t="shared" si="234"/>
        <v>355.96470000000005</v>
      </c>
      <c r="S137" s="31">
        <f t="shared" si="235"/>
        <v>23.730980000000002</v>
      </c>
      <c r="T137" s="32">
        <f t="shared" si="236"/>
        <v>18.734984210526317</v>
      </c>
      <c r="U137" s="74">
        <f t="shared" si="237"/>
        <v>20.939100000000003</v>
      </c>
      <c r="V137" s="105">
        <f t="shared" si="238"/>
        <v>303.56117000000006</v>
      </c>
      <c r="W137" s="105">
        <f t="shared" si="239"/>
        <v>349.09534550000006</v>
      </c>
      <c r="X137" s="106">
        <f t="shared" si="240"/>
        <v>383.56117000000006</v>
      </c>
      <c r="Y137" s="102">
        <f t="shared" si="241"/>
        <v>25.57074466666667</v>
      </c>
      <c r="Z137" s="103">
        <f t="shared" si="242"/>
        <v>20.187430000000003</v>
      </c>
      <c r="AA137" s="104">
        <f t="shared" si="243"/>
        <v>22.562421764705885</v>
      </c>
      <c r="AB137" s="151">
        <f t="shared" si="244"/>
        <v>333.9172870000001</v>
      </c>
      <c r="AC137" s="151">
        <f t="shared" si="245"/>
        <v>384.00488005000011</v>
      </c>
      <c r="AD137" s="152">
        <f t="shared" si="246"/>
        <v>413.9172870000001</v>
      </c>
      <c r="AE137" s="148">
        <f t="shared" si="247"/>
        <v>27.594485800000008</v>
      </c>
      <c r="AF137" s="149">
        <f t="shared" si="248"/>
        <v>21.785120368421058</v>
      </c>
      <c r="AG137" s="150">
        <f t="shared" si="249"/>
        <v>24.348075705882358</v>
      </c>
      <c r="AH137" s="187">
        <f t="shared" si="250"/>
        <v>367.30901570000015</v>
      </c>
      <c r="AI137" s="188">
        <f t="shared" si="251"/>
        <v>422.40536805500011</v>
      </c>
      <c r="AJ137" s="188">
        <f t="shared" si="252"/>
        <v>447.30901570000015</v>
      </c>
      <c r="AK137" s="189">
        <f t="shared" si="253"/>
        <v>26.31229504117648</v>
      </c>
      <c r="AL137" s="190">
        <f t="shared" si="254"/>
        <v>21.300429319047627</v>
      </c>
      <c r="AM137" s="191">
        <f t="shared" si="255"/>
        <v>24.850500872222231</v>
      </c>
      <c r="AN137" s="220">
        <f t="shared" si="256"/>
        <v>404.03991727000022</v>
      </c>
      <c r="AO137" s="221">
        <f t="shared" si="257"/>
        <v>464.6459048605002</v>
      </c>
      <c r="AP137" s="221">
        <f t="shared" si="258"/>
        <v>484.03991727000022</v>
      </c>
      <c r="AQ137" s="222">
        <f t="shared" si="259"/>
        <v>28.472936310000012</v>
      </c>
      <c r="AR137" s="223">
        <f t="shared" si="260"/>
        <v>23.049519870000012</v>
      </c>
      <c r="AS137" s="224">
        <f t="shared" si="261"/>
        <v>26.891106515000011</v>
      </c>
      <c r="AT137" s="237">
        <f t="shared" si="262"/>
        <v>654.03967631865032</v>
      </c>
      <c r="AU137" s="253">
        <f t="shared" si="263"/>
        <v>444.44390899700028</v>
      </c>
      <c r="AV137" s="254">
        <f t="shared" si="264"/>
        <v>511.11049534655029</v>
      </c>
      <c r="AW137" s="254">
        <f t="shared" si="265"/>
        <v>524.44390899700034</v>
      </c>
      <c r="AX137" s="255">
        <f t="shared" si="266"/>
        <v>30.849641705705903</v>
      </c>
      <c r="AY137" s="256">
        <f t="shared" si="267"/>
        <v>24.973519476047635</v>
      </c>
      <c r="AZ137" s="257">
        <f t="shared" si="268"/>
        <v>29.135772722055574</v>
      </c>
      <c r="BA137" s="268">
        <f t="shared" si="269"/>
        <v>714.44364395051537</v>
      </c>
    </row>
    <row r="138" spans="1:53" x14ac:dyDescent="0.2">
      <c r="A138" s="33">
        <v>8231</v>
      </c>
      <c r="B138" s="33" t="s">
        <v>156</v>
      </c>
      <c r="C138" s="34" t="s">
        <v>20</v>
      </c>
      <c r="D138" s="35">
        <v>166.67</v>
      </c>
      <c r="E138" s="36">
        <f t="shared" si="223"/>
        <v>190.00379999999996</v>
      </c>
      <c r="F138" s="18">
        <f t="shared" si="224"/>
        <v>246.67</v>
      </c>
      <c r="G138" s="37">
        <f t="shared" si="225"/>
        <v>18.974615384615383</v>
      </c>
      <c r="H138" s="38">
        <f t="shared" si="226"/>
        <v>14.51</v>
      </c>
      <c r="I138" s="39">
        <f t="shared" si="227"/>
        <v>15.416874999999999</v>
      </c>
      <c r="J138" s="40">
        <v>183.33699999999999</v>
      </c>
      <c r="K138" s="23">
        <f t="shared" si="228"/>
        <v>210.83754999999996</v>
      </c>
      <c r="L138" s="41">
        <f t="shared" si="229"/>
        <v>263.33699999999999</v>
      </c>
      <c r="M138" s="42">
        <f t="shared" si="230"/>
        <v>17.555799999999998</v>
      </c>
      <c r="N138" s="43">
        <f t="shared" si="231"/>
        <v>13.859842105263157</v>
      </c>
      <c r="O138" s="44">
        <f t="shared" si="232"/>
        <v>14.629833333333332</v>
      </c>
      <c r="P138" s="45">
        <v>201.67070000000001</v>
      </c>
      <c r="Q138" s="46">
        <f t="shared" si="233"/>
        <v>231.92130499999999</v>
      </c>
      <c r="R138" s="30">
        <f t="shared" si="234"/>
        <v>281.67070000000001</v>
      </c>
      <c r="S138" s="31">
        <f t="shared" si="235"/>
        <v>18.778046666666668</v>
      </c>
      <c r="T138" s="32">
        <f t="shared" si="236"/>
        <v>14.824773684210527</v>
      </c>
      <c r="U138" s="74">
        <f t="shared" si="237"/>
        <v>16.568864705882355</v>
      </c>
      <c r="V138" s="105">
        <f t="shared" si="238"/>
        <v>221.83777000000003</v>
      </c>
      <c r="W138" s="105">
        <f t="shared" si="239"/>
        <v>255.11343550000001</v>
      </c>
      <c r="X138" s="106">
        <f t="shared" si="240"/>
        <v>301.83777000000003</v>
      </c>
      <c r="Y138" s="102">
        <f t="shared" si="241"/>
        <v>20.122518000000003</v>
      </c>
      <c r="Z138" s="103">
        <f t="shared" si="242"/>
        <v>15.886198421052633</v>
      </c>
      <c r="AA138" s="104">
        <f t="shared" si="243"/>
        <v>17.755162941176472</v>
      </c>
      <c r="AB138" s="151">
        <f t="shared" si="244"/>
        <v>244.02154700000006</v>
      </c>
      <c r="AC138" s="151">
        <f t="shared" si="245"/>
        <v>280.62477905000003</v>
      </c>
      <c r="AD138" s="152">
        <f t="shared" si="246"/>
        <v>324.02154700000006</v>
      </c>
      <c r="AE138" s="148">
        <f t="shared" si="247"/>
        <v>21.601436466666669</v>
      </c>
      <c r="AF138" s="149">
        <f t="shared" si="248"/>
        <v>17.053765631578951</v>
      </c>
      <c r="AG138" s="150">
        <f t="shared" si="249"/>
        <v>19.060091000000003</v>
      </c>
      <c r="AH138" s="187">
        <f t="shared" si="250"/>
        <v>268.42370170000009</v>
      </c>
      <c r="AI138" s="188">
        <f t="shared" si="251"/>
        <v>308.68725695500007</v>
      </c>
      <c r="AJ138" s="188">
        <f t="shared" si="252"/>
        <v>348.42370170000009</v>
      </c>
      <c r="AK138" s="189">
        <f t="shared" si="253"/>
        <v>20.49551186470589</v>
      </c>
      <c r="AL138" s="190">
        <f t="shared" si="254"/>
        <v>16.591604842857148</v>
      </c>
      <c r="AM138" s="191">
        <f t="shared" si="255"/>
        <v>19.356872316666671</v>
      </c>
      <c r="AN138" s="220">
        <f t="shared" si="256"/>
        <v>295.26607187000013</v>
      </c>
      <c r="AO138" s="221">
        <f t="shared" si="257"/>
        <v>339.55598265050014</v>
      </c>
      <c r="AP138" s="221">
        <f t="shared" si="258"/>
        <v>375.26607187000013</v>
      </c>
      <c r="AQ138" s="222">
        <f t="shared" si="259"/>
        <v>22.074474815882361</v>
      </c>
      <c r="AR138" s="223">
        <f t="shared" si="260"/>
        <v>17.869812946190482</v>
      </c>
      <c r="AS138" s="224">
        <f t="shared" si="261"/>
        <v>20.848115103888897</v>
      </c>
      <c r="AT138" s="237">
        <f t="shared" si="262"/>
        <v>491.42277744565018</v>
      </c>
      <c r="AU138" s="253">
        <f t="shared" si="263"/>
        <v>324.79267905700016</v>
      </c>
      <c r="AV138" s="254">
        <f t="shared" si="264"/>
        <v>373.51158091555016</v>
      </c>
      <c r="AW138" s="254">
        <f t="shared" si="265"/>
        <v>404.79267905700016</v>
      </c>
      <c r="AX138" s="255">
        <f t="shared" si="266"/>
        <v>23.811334062176481</v>
      </c>
      <c r="AY138" s="256">
        <f t="shared" si="267"/>
        <v>19.275841859857149</v>
      </c>
      <c r="AZ138" s="257">
        <f t="shared" si="268"/>
        <v>22.488482169833343</v>
      </c>
      <c r="BA138" s="268">
        <f t="shared" si="269"/>
        <v>535.56505519021516</v>
      </c>
    </row>
    <row r="139" spans="1:53" x14ac:dyDescent="0.2">
      <c r="A139" s="33">
        <v>8237</v>
      </c>
      <c r="B139" s="33" t="s">
        <v>157</v>
      </c>
      <c r="C139" s="34" t="s">
        <v>20</v>
      </c>
      <c r="D139" s="35">
        <v>280.7</v>
      </c>
      <c r="E139" s="36">
        <f t="shared" si="223"/>
        <v>319.99799999999993</v>
      </c>
      <c r="F139" s="18">
        <f t="shared" si="224"/>
        <v>360.7</v>
      </c>
      <c r="G139" s="37">
        <f t="shared" si="225"/>
        <v>27.746153846153845</v>
      </c>
      <c r="H139" s="38">
        <f t="shared" si="226"/>
        <v>21.21764705882353</v>
      </c>
      <c r="I139" s="39">
        <f t="shared" si="227"/>
        <v>22.543749999999999</v>
      </c>
      <c r="J139" s="40">
        <v>308.77000000000004</v>
      </c>
      <c r="K139" s="23">
        <f t="shared" si="228"/>
        <v>355.08550000000002</v>
      </c>
      <c r="L139" s="41">
        <f t="shared" si="229"/>
        <v>388.77000000000004</v>
      </c>
      <c r="M139" s="42">
        <f t="shared" si="230"/>
        <v>25.918000000000003</v>
      </c>
      <c r="N139" s="43">
        <f t="shared" si="231"/>
        <v>20.461578947368423</v>
      </c>
      <c r="O139" s="44">
        <f t="shared" si="232"/>
        <v>21.598333333333336</v>
      </c>
      <c r="P139" s="45">
        <v>339.64700000000005</v>
      </c>
      <c r="Q139" s="46">
        <f t="shared" si="233"/>
        <v>390.59405000000004</v>
      </c>
      <c r="R139" s="30">
        <f t="shared" si="234"/>
        <v>419.64700000000005</v>
      </c>
      <c r="S139" s="31">
        <f t="shared" si="235"/>
        <v>27.976466666666671</v>
      </c>
      <c r="T139" s="32">
        <f t="shared" si="236"/>
        <v>22.086684210526318</v>
      </c>
      <c r="U139" s="74">
        <f t="shared" si="237"/>
        <v>24.685117647058828</v>
      </c>
      <c r="V139" s="105">
        <f t="shared" si="238"/>
        <v>373.6117000000001</v>
      </c>
      <c r="W139" s="105">
        <f t="shared" si="239"/>
        <v>429.65345500000006</v>
      </c>
      <c r="X139" s="106">
        <f t="shared" si="240"/>
        <v>453.6117000000001</v>
      </c>
      <c r="Y139" s="102">
        <f t="shared" si="241"/>
        <v>30.240780000000008</v>
      </c>
      <c r="Z139" s="103">
        <f t="shared" si="242"/>
        <v>23.874300000000005</v>
      </c>
      <c r="AA139" s="104">
        <f t="shared" si="243"/>
        <v>26.683041176470596</v>
      </c>
      <c r="AB139" s="151">
        <f t="shared" si="244"/>
        <v>410.97287000000011</v>
      </c>
      <c r="AC139" s="151">
        <f t="shared" si="245"/>
        <v>472.61880050000008</v>
      </c>
      <c r="AD139" s="152">
        <f t="shared" si="246"/>
        <v>490.97287000000011</v>
      </c>
      <c r="AE139" s="148">
        <f t="shared" si="247"/>
        <v>32.731524666666672</v>
      </c>
      <c r="AF139" s="149">
        <f t="shared" si="248"/>
        <v>25.840677368421058</v>
      </c>
      <c r="AG139" s="150">
        <f t="shared" si="249"/>
        <v>28.880757058823537</v>
      </c>
      <c r="AH139" s="187">
        <f t="shared" si="250"/>
        <v>452.07015700000017</v>
      </c>
      <c r="AI139" s="188">
        <f t="shared" si="251"/>
        <v>519.88068055000019</v>
      </c>
      <c r="AJ139" s="188">
        <f t="shared" si="252"/>
        <v>532.07015700000011</v>
      </c>
      <c r="AK139" s="189">
        <f t="shared" si="253"/>
        <v>31.298244529411772</v>
      </c>
      <c r="AL139" s="190">
        <f t="shared" si="254"/>
        <v>25.336674142857149</v>
      </c>
      <c r="AM139" s="191">
        <f t="shared" si="255"/>
        <v>29.559453166666671</v>
      </c>
      <c r="AN139" s="220">
        <f t="shared" si="256"/>
        <v>497.27717270000022</v>
      </c>
      <c r="AO139" s="221">
        <f t="shared" si="257"/>
        <v>571.86874860500018</v>
      </c>
      <c r="AP139" s="221">
        <f t="shared" si="258"/>
        <v>577.27717270000016</v>
      </c>
      <c r="AQ139" s="222">
        <f t="shared" si="259"/>
        <v>33.957480747058831</v>
      </c>
      <c r="AR139" s="223">
        <f t="shared" si="260"/>
        <v>27.489389176190485</v>
      </c>
      <c r="AS139" s="224">
        <f t="shared" si="261"/>
        <v>32.0709540388889</v>
      </c>
      <c r="AT139" s="237">
        <f t="shared" si="262"/>
        <v>793.42937318650024</v>
      </c>
      <c r="AU139" s="253">
        <f t="shared" si="263"/>
        <v>547.00488997000025</v>
      </c>
      <c r="AV139" s="254">
        <f t="shared" si="264"/>
        <v>629.05562346550028</v>
      </c>
      <c r="AW139" s="254">
        <f t="shared" si="265"/>
        <v>627.00488997000025</v>
      </c>
      <c r="AX139" s="255">
        <f t="shared" si="266"/>
        <v>36.8826405864706</v>
      </c>
      <c r="AY139" s="256">
        <f t="shared" si="267"/>
        <v>29.857375712857156</v>
      </c>
      <c r="AZ139" s="257">
        <f t="shared" si="268"/>
        <v>34.83360499833335</v>
      </c>
      <c r="BA139" s="268">
        <f t="shared" si="269"/>
        <v>867.77231050515036</v>
      </c>
    </row>
    <row r="140" spans="1:53" x14ac:dyDescent="0.2">
      <c r="A140" s="33">
        <v>8252</v>
      </c>
      <c r="B140" s="33" t="s">
        <v>158</v>
      </c>
      <c r="C140" s="34" t="s">
        <v>20</v>
      </c>
      <c r="D140" s="35">
        <v>403.51</v>
      </c>
      <c r="E140" s="36">
        <f t="shared" si="223"/>
        <v>460.00139999999993</v>
      </c>
      <c r="F140" s="18">
        <f t="shared" si="224"/>
        <v>483.51</v>
      </c>
      <c r="G140" s="37">
        <f t="shared" si="225"/>
        <v>37.193076923076923</v>
      </c>
      <c r="H140" s="38">
        <f t="shared" si="226"/>
        <v>28.441764705882353</v>
      </c>
      <c r="I140" s="39">
        <f t="shared" si="227"/>
        <v>30.219374999999999</v>
      </c>
      <c r="J140" s="40">
        <v>443.86100000000005</v>
      </c>
      <c r="K140" s="23">
        <f t="shared" si="228"/>
        <v>510.44015000000002</v>
      </c>
      <c r="L140" s="41">
        <f t="shared" si="229"/>
        <v>523.8610000000001</v>
      </c>
      <c r="M140" s="42">
        <f t="shared" si="230"/>
        <v>34.924066666666675</v>
      </c>
      <c r="N140" s="43">
        <f t="shared" si="231"/>
        <v>27.571631578947375</v>
      </c>
      <c r="O140" s="44">
        <f t="shared" si="232"/>
        <v>29.103388888888894</v>
      </c>
      <c r="P140" s="45">
        <v>488.2471000000001</v>
      </c>
      <c r="Q140" s="46">
        <f t="shared" si="233"/>
        <v>561.48416500000008</v>
      </c>
      <c r="R140" s="30">
        <f t="shared" si="234"/>
        <v>568.24710000000005</v>
      </c>
      <c r="S140" s="31">
        <f t="shared" si="235"/>
        <v>37.883140000000004</v>
      </c>
      <c r="T140" s="32">
        <f t="shared" si="236"/>
        <v>29.907742105263161</v>
      </c>
      <c r="U140" s="74">
        <f t="shared" si="237"/>
        <v>33.426300000000005</v>
      </c>
      <c r="V140" s="105">
        <f t="shared" si="238"/>
        <v>537.07181000000014</v>
      </c>
      <c r="W140" s="105">
        <f t="shared" si="239"/>
        <v>617.63258150000013</v>
      </c>
      <c r="X140" s="106">
        <f t="shared" si="240"/>
        <v>617.07181000000014</v>
      </c>
      <c r="Y140" s="102">
        <f t="shared" si="241"/>
        <v>41.138120666666673</v>
      </c>
      <c r="Z140" s="103">
        <f t="shared" si="242"/>
        <v>32.477463684210534</v>
      </c>
      <c r="AA140" s="104">
        <f t="shared" si="243"/>
        <v>36.298341764705889</v>
      </c>
      <c r="AB140" s="151">
        <f t="shared" si="244"/>
        <v>590.77899100000025</v>
      </c>
      <c r="AC140" s="151">
        <f t="shared" si="245"/>
        <v>679.3958396500002</v>
      </c>
      <c r="AD140" s="152">
        <f t="shared" si="246"/>
        <v>670.77899100000025</v>
      </c>
      <c r="AE140" s="148">
        <f t="shared" si="247"/>
        <v>44.718599400000016</v>
      </c>
      <c r="AF140" s="149">
        <f t="shared" si="248"/>
        <v>35.304157421052643</v>
      </c>
      <c r="AG140" s="150">
        <f t="shared" si="249"/>
        <v>39.457587705882368</v>
      </c>
      <c r="AH140" s="187">
        <f t="shared" si="250"/>
        <v>649.85689010000033</v>
      </c>
      <c r="AI140" s="188">
        <f t="shared" si="251"/>
        <v>747.33542361500031</v>
      </c>
      <c r="AJ140" s="188">
        <f t="shared" si="252"/>
        <v>729.85689010000033</v>
      </c>
      <c r="AK140" s="189">
        <f t="shared" si="253"/>
        <v>42.932758241176487</v>
      </c>
      <c r="AL140" s="190">
        <f t="shared" si="254"/>
        <v>34.755090004761918</v>
      </c>
      <c r="AM140" s="191">
        <f t="shared" si="255"/>
        <v>40.547605005555575</v>
      </c>
      <c r="AN140" s="220">
        <f t="shared" si="256"/>
        <v>714.84257911000043</v>
      </c>
      <c r="AO140" s="221">
        <f t="shared" si="257"/>
        <v>822.06896597650041</v>
      </c>
      <c r="AP140" s="221">
        <f t="shared" si="258"/>
        <v>794.84257911000043</v>
      </c>
      <c r="AQ140" s="222">
        <f t="shared" si="259"/>
        <v>46.755445830000028</v>
      </c>
      <c r="AR140" s="223">
        <f t="shared" si="260"/>
        <v>37.849646624285732</v>
      </c>
      <c r="AS140" s="224">
        <f t="shared" si="261"/>
        <v>44.157921061666691</v>
      </c>
      <c r="AT140" s="237">
        <f t="shared" si="262"/>
        <v>1118.6896557694506</v>
      </c>
      <c r="AU140" s="253">
        <f t="shared" si="263"/>
        <v>786.32683702100053</v>
      </c>
      <c r="AV140" s="254">
        <f t="shared" si="264"/>
        <v>904.27586257415055</v>
      </c>
      <c r="AW140" s="254">
        <f t="shared" si="265"/>
        <v>866.32683702100053</v>
      </c>
      <c r="AX140" s="255">
        <f t="shared" si="266"/>
        <v>50.960402177705916</v>
      </c>
      <c r="AY140" s="256">
        <f t="shared" si="267"/>
        <v>41.253658905761931</v>
      </c>
      <c r="AZ140" s="257">
        <f t="shared" si="268"/>
        <v>48.129268723388918</v>
      </c>
      <c r="BA140" s="268">
        <f t="shared" si="269"/>
        <v>1225.5586213463957</v>
      </c>
    </row>
    <row r="141" spans="1:53" x14ac:dyDescent="0.2">
      <c r="A141" s="33">
        <v>8312</v>
      </c>
      <c r="B141" s="33" t="s">
        <v>159</v>
      </c>
      <c r="C141" s="34" t="s">
        <v>20</v>
      </c>
      <c r="D141" s="35">
        <v>184.21</v>
      </c>
      <c r="E141" s="36">
        <f t="shared" si="223"/>
        <v>209.99939999999998</v>
      </c>
      <c r="F141" s="18">
        <f t="shared" si="224"/>
        <v>264.21000000000004</v>
      </c>
      <c r="G141" s="37">
        <f t="shared" si="225"/>
        <v>20.323846153846155</v>
      </c>
      <c r="H141" s="38">
        <f t="shared" si="226"/>
        <v>15.541764705882356</v>
      </c>
      <c r="I141" s="39">
        <f t="shared" si="227"/>
        <v>16.513125000000002</v>
      </c>
      <c r="J141" s="40">
        <v>202.63100000000003</v>
      </c>
      <c r="K141" s="23">
        <f t="shared" si="228"/>
        <v>233.02565000000001</v>
      </c>
      <c r="L141" s="41">
        <f t="shared" si="229"/>
        <v>282.63100000000003</v>
      </c>
      <c r="M141" s="42">
        <f t="shared" si="230"/>
        <v>18.842066666666668</v>
      </c>
      <c r="N141" s="43">
        <f t="shared" si="231"/>
        <v>14.875315789473685</v>
      </c>
      <c r="O141" s="44">
        <f t="shared" si="232"/>
        <v>15.701722222222223</v>
      </c>
      <c r="P141" s="45">
        <v>222.89410000000004</v>
      </c>
      <c r="Q141" s="46">
        <f t="shared" si="233"/>
        <v>256.328215</v>
      </c>
      <c r="R141" s="30">
        <f t="shared" si="234"/>
        <v>302.89410000000004</v>
      </c>
      <c r="S141" s="31">
        <f t="shared" si="235"/>
        <v>20.192940000000004</v>
      </c>
      <c r="T141" s="32">
        <f t="shared" si="236"/>
        <v>15.941794736842107</v>
      </c>
      <c r="U141" s="74">
        <f t="shared" si="237"/>
        <v>17.817300000000003</v>
      </c>
      <c r="V141" s="105">
        <f t="shared" si="238"/>
        <v>245.18351000000007</v>
      </c>
      <c r="W141" s="105">
        <f t="shared" si="239"/>
        <v>281.96103650000003</v>
      </c>
      <c r="X141" s="106">
        <f t="shared" si="240"/>
        <v>325.18351000000007</v>
      </c>
      <c r="Y141" s="102">
        <f t="shared" si="241"/>
        <v>21.678900666666671</v>
      </c>
      <c r="Z141" s="103">
        <f t="shared" si="242"/>
        <v>17.114921578947371</v>
      </c>
      <c r="AA141" s="104">
        <f t="shared" si="243"/>
        <v>19.128441764705887</v>
      </c>
      <c r="AB141" s="151">
        <f t="shared" si="244"/>
        <v>269.70186100000012</v>
      </c>
      <c r="AC141" s="151">
        <f t="shared" si="245"/>
        <v>310.15714015000009</v>
      </c>
      <c r="AD141" s="152">
        <f t="shared" si="246"/>
        <v>349.70186100000012</v>
      </c>
      <c r="AE141" s="148">
        <f t="shared" si="247"/>
        <v>23.313457400000008</v>
      </c>
      <c r="AF141" s="149">
        <f t="shared" si="248"/>
        <v>18.405361105263164</v>
      </c>
      <c r="AG141" s="150">
        <f t="shared" si="249"/>
        <v>20.57069770588236</v>
      </c>
      <c r="AH141" s="187">
        <f t="shared" si="250"/>
        <v>296.67204710000016</v>
      </c>
      <c r="AI141" s="188">
        <f t="shared" si="251"/>
        <v>341.17285416500016</v>
      </c>
      <c r="AJ141" s="188">
        <f t="shared" si="252"/>
        <v>376.67204710000016</v>
      </c>
      <c r="AK141" s="189">
        <f t="shared" si="253"/>
        <v>22.157179241176479</v>
      </c>
      <c r="AL141" s="190">
        <f t="shared" si="254"/>
        <v>17.936764147619055</v>
      </c>
      <c r="AM141" s="191">
        <f t="shared" si="255"/>
        <v>20.926224838888899</v>
      </c>
      <c r="AN141" s="220">
        <f t="shared" si="256"/>
        <v>326.33925181000018</v>
      </c>
      <c r="AO141" s="221">
        <f t="shared" si="257"/>
        <v>375.29013958150017</v>
      </c>
      <c r="AP141" s="221">
        <f t="shared" si="258"/>
        <v>406.33925181000018</v>
      </c>
      <c r="AQ141" s="222">
        <f t="shared" si="259"/>
        <v>23.902308930000011</v>
      </c>
      <c r="AR141" s="223">
        <f t="shared" si="260"/>
        <v>19.34948818142858</v>
      </c>
      <c r="AS141" s="224">
        <f t="shared" si="261"/>
        <v>22.574402878333345</v>
      </c>
      <c r="AT141" s="237">
        <f t="shared" si="262"/>
        <v>537.87718145595022</v>
      </c>
      <c r="AU141" s="253">
        <f t="shared" si="263"/>
        <v>358.97317699100023</v>
      </c>
      <c r="AV141" s="254">
        <f t="shared" si="264"/>
        <v>412.81915353965024</v>
      </c>
      <c r="AW141" s="254">
        <f t="shared" si="265"/>
        <v>438.97317699100023</v>
      </c>
      <c r="AX141" s="255">
        <f t="shared" si="266"/>
        <v>25.821951587705897</v>
      </c>
      <c r="AY141" s="256">
        <f t="shared" si="267"/>
        <v>20.903484618619057</v>
      </c>
      <c r="AZ141" s="257">
        <f t="shared" si="268"/>
        <v>24.387398721722235</v>
      </c>
      <c r="BA141" s="268">
        <f t="shared" si="269"/>
        <v>586.66489960154536</v>
      </c>
    </row>
    <row r="142" spans="1:53" x14ac:dyDescent="0.2">
      <c r="A142" s="33">
        <v>8355</v>
      </c>
      <c r="B142" s="33" t="s">
        <v>160</v>
      </c>
      <c r="C142" s="34" t="s">
        <v>20</v>
      </c>
      <c r="D142" s="35">
        <v>157.9</v>
      </c>
      <c r="E142" s="36">
        <f t="shared" si="223"/>
        <v>180.006</v>
      </c>
      <c r="F142" s="18">
        <f t="shared" si="224"/>
        <v>237.9</v>
      </c>
      <c r="G142" s="37">
        <f t="shared" si="225"/>
        <v>18.3</v>
      </c>
      <c r="H142" s="38">
        <f t="shared" si="226"/>
        <v>13.994117647058824</v>
      </c>
      <c r="I142" s="39">
        <f t="shared" si="227"/>
        <v>14.86875</v>
      </c>
      <c r="J142" s="40">
        <v>173.69000000000003</v>
      </c>
      <c r="K142" s="23">
        <f t="shared" si="228"/>
        <v>199.74350000000001</v>
      </c>
      <c r="L142" s="41">
        <f t="shared" si="229"/>
        <v>253.69000000000003</v>
      </c>
      <c r="M142" s="42">
        <f t="shared" si="230"/>
        <v>16.91266666666667</v>
      </c>
      <c r="N142" s="43">
        <f t="shared" si="231"/>
        <v>13.352105263157895</v>
      </c>
      <c r="O142" s="44">
        <f t="shared" si="232"/>
        <v>14.093888888888891</v>
      </c>
      <c r="P142" s="45">
        <v>191.05900000000005</v>
      </c>
      <c r="Q142" s="46">
        <f t="shared" si="233"/>
        <v>219.71785000000006</v>
      </c>
      <c r="R142" s="30">
        <f t="shared" si="234"/>
        <v>271.05900000000008</v>
      </c>
      <c r="S142" s="31">
        <f t="shared" si="235"/>
        <v>18.070600000000006</v>
      </c>
      <c r="T142" s="32">
        <f t="shared" si="236"/>
        <v>14.266263157894741</v>
      </c>
      <c r="U142" s="74">
        <f t="shared" si="237"/>
        <v>15.944647058823534</v>
      </c>
      <c r="V142" s="105">
        <f t="shared" si="238"/>
        <v>210.16490000000007</v>
      </c>
      <c r="W142" s="105">
        <f t="shared" si="239"/>
        <v>241.68963500000007</v>
      </c>
      <c r="X142" s="106">
        <f t="shared" si="240"/>
        <v>290.1649000000001</v>
      </c>
      <c r="Y142" s="102">
        <f t="shared" si="241"/>
        <v>19.344326666666674</v>
      </c>
      <c r="Z142" s="103">
        <f t="shared" si="242"/>
        <v>15.271836842105268</v>
      </c>
      <c r="AA142" s="104">
        <f t="shared" si="243"/>
        <v>17.06852352941177</v>
      </c>
      <c r="AB142" s="151">
        <f t="shared" si="244"/>
        <v>231.18139000000011</v>
      </c>
      <c r="AC142" s="151">
        <f t="shared" si="245"/>
        <v>265.85859850000008</v>
      </c>
      <c r="AD142" s="152">
        <f t="shared" si="246"/>
        <v>311.18139000000008</v>
      </c>
      <c r="AE142" s="148">
        <f t="shared" si="247"/>
        <v>20.745426000000005</v>
      </c>
      <c r="AF142" s="149">
        <f t="shared" si="248"/>
        <v>16.377967894736845</v>
      </c>
      <c r="AG142" s="150">
        <f t="shared" si="249"/>
        <v>18.304787647058827</v>
      </c>
      <c r="AH142" s="187">
        <f t="shared" si="250"/>
        <v>254.29952900000015</v>
      </c>
      <c r="AI142" s="188">
        <f t="shared" si="251"/>
        <v>292.44445835000016</v>
      </c>
      <c r="AJ142" s="188">
        <f t="shared" si="252"/>
        <v>334.29952900000012</v>
      </c>
      <c r="AK142" s="189">
        <f t="shared" si="253"/>
        <v>19.664678176470595</v>
      </c>
      <c r="AL142" s="190">
        <f t="shared" si="254"/>
        <v>15.919025190476196</v>
      </c>
      <c r="AM142" s="191">
        <f t="shared" si="255"/>
        <v>18.572196055555562</v>
      </c>
      <c r="AN142" s="220">
        <f t="shared" si="256"/>
        <v>279.72948190000017</v>
      </c>
      <c r="AO142" s="221">
        <f t="shared" si="257"/>
        <v>321.68890418500018</v>
      </c>
      <c r="AP142" s="221">
        <f t="shared" si="258"/>
        <v>359.72948190000017</v>
      </c>
      <c r="AQ142" s="222">
        <f t="shared" si="259"/>
        <v>21.16055775882354</v>
      </c>
      <c r="AR142" s="223">
        <f t="shared" si="260"/>
        <v>17.129975328571437</v>
      </c>
      <c r="AS142" s="224">
        <f t="shared" si="261"/>
        <v>19.984971216666676</v>
      </c>
      <c r="AT142" s="237">
        <f t="shared" si="262"/>
        <v>468.19557544050025</v>
      </c>
      <c r="AU142" s="253">
        <f t="shared" si="263"/>
        <v>307.70243009000023</v>
      </c>
      <c r="AV142" s="254">
        <f t="shared" si="264"/>
        <v>353.85779460350022</v>
      </c>
      <c r="AW142" s="254">
        <f t="shared" si="265"/>
        <v>387.70243009000023</v>
      </c>
      <c r="AX142" s="255">
        <f t="shared" si="266"/>
        <v>22.806025299411779</v>
      </c>
      <c r="AY142" s="256">
        <f t="shared" si="267"/>
        <v>18.462020480476202</v>
      </c>
      <c r="AZ142" s="257">
        <f t="shared" si="268"/>
        <v>21.539023893888903</v>
      </c>
      <c r="BA142" s="268">
        <f t="shared" si="269"/>
        <v>510.01513298455029</v>
      </c>
    </row>
    <row r="143" spans="1:53" x14ac:dyDescent="0.2">
      <c r="A143" s="111">
        <v>8357</v>
      </c>
      <c r="B143" s="111" t="s">
        <v>418</v>
      </c>
      <c r="C143" s="34" t="s">
        <v>20</v>
      </c>
      <c r="D143" s="47"/>
      <c r="E143" s="36"/>
      <c r="F143" s="18"/>
      <c r="G143" s="37"/>
      <c r="H143" s="38"/>
      <c r="I143" s="39"/>
      <c r="J143" s="80"/>
      <c r="K143" s="23"/>
      <c r="L143" s="41"/>
      <c r="M143" s="42"/>
      <c r="N143" s="43"/>
      <c r="O143" s="44"/>
      <c r="P143" s="137"/>
      <c r="Q143" s="138"/>
      <c r="R143" s="309"/>
      <c r="S143" s="310"/>
      <c r="T143" s="195"/>
      <c r="U143" s="218"/>
      <c r="V143" s="33"/>
      <c r="W143" s="33"/>
      <c r="X143" s="33"/>
      <c r="Y143" s="184"/>
      <c r="Z143" s="14"/>
      <c r="AA143" s="14"/>
      <c r="AB143" s="151"/>
      <c r="AC143" s="151"/>
      <c r="AD143" s="152"/>
      <c r="AE143" s="148"/>
      <c r="AF143" s="149"/>
      <c r="AG143" s="150"/>
      <c r="AH143" s="187"/>
      <c r="AI143" s="188"/>
      <c r="AJ143" s="188"/>
      <c r="AK143" s="189"/>
      <c r="AL143" s="190"/>
      <c r="AM143" s="191"/>
      <c r="AN143" s="192">
        <v>348</v>
      </c>
      <c r="AO143" s="311">
        <v>400.2</v>
      </c>
      <c r="AP143" s="311">
        <v>428</v>
      </c>
      <c r="AQ143" s="194">
        <v>25.176470588235293</v>
      </c>
      <c r="AR143" s="195">
        <v>20.38095238095238</v>
      </c>
      <c r="AS143" s="196">
        <v>23.777777777777779</v>
      </c>
      <c r="AT143" s="142">
        <v>570.26</v>
      </c>
      <c r="AU143" s="253">
        <v>173.91</v>
      </c>
      <c r="AV143" s="254">
        <f t="shared" si="264"/>
        <v>199.99649999999997</v>
      </c>
      <c r="AW143" s="254">
        <f t="shared" si="265"/>
        <v>253.91</v>
      </c>
      <c r="AX143" s="255">
        <f t="shared" si="266"/>
        <v>14.935882352941176</v>
      </c>
      <c r="AY143" s="256">
        <f t="shared" si="267"/>
        <v>12.09095238095238</v>
      </c>
      <c r="AZ143" s="257">
        <f t="shared" si="268"/>
        <v>14.106111111111112</v>
      </c>
      <c r="BA143" s="268">
        <f t="shared" si="269"/>
        <v>309.99544999999995</v>
      </c>
    </row>
    <row r="144" spans="1:53" x14ac:dyDescent="0.2">
      <c r="A144" s="33">
        <v>8361</v>
      </c>
      <c r="B144" s="33" t="s">
        <v>161</v>
      </c>
      <c r="C144" s="34" t="s">
        <v>20</v>
      </c>
      <c r="D144" s="35">
        <v>157.9</v>
      </c>
      <c r="E144" s="36">
        <f t="shared" ref="E144:E175" si="270">+(D144*1.14)</f>
        <v>180.006</v>
      </c>
      <c r="F144" s="18">
        <f t="shared" ref="F144:F175" si="271">+(D144+80)</f>
        <v>237.9</v>
      </c>
      <c r="G144" s="37">
        <f t="shared" ref="G144:G175" si="272">+((D144+80)/13)</f>
        <v>18.3</v>
      </c>
      <c r="H144" s="38">
        <f t="shared" ref="H144:H175" si="273">+((D144+80)/17)</f>
        <v>13.994117647058824</v>
      </c>
      <c r="I144" s="39">
        <f t="shared" ref="I144:I175" si="274">+((D144+80)/16)</f>
        <v>14.86875</v>
      </c>
      <c r="J144" s="40">
        <v>173.69000000000003</v>
      </c>
      <c r="K144" s="23">
        <f t="shared" ref="K144:K175" si="275">+(J144*1.15)</f>
        <v>199.74350000000001</v>
      </c>
      <c r="L144" s="41">
        <f t="shared" ref="L144:L175" si="276">+(J144+80)</f>
        <v>253.69000000000003</v>
      </c>
      <c r="M144" s="42">
        <f t="shared" ref="M144:M175" si="277">+((J144+80)/15)</f>
        <v>16.91266666666667</v>
      </c>
      <c r="N144" s="43">
        <f t="shared" ref="N144:N175" si="278">+((J144+80)/19)</f>
        <v>13.352105263157895</v>
      </c>
      <c r="O144" s="44">
        <f t="shared" ref="O144:O175" si="279">+((J144+80)/18)</f>
        <v>14.093888888888891</v>
      </c>
      <c r="P144" s="45">
        <v>191.05900000000005</v>
      </c>
      <c r="Q144" s="46">
        <f t="shared" ref="Q144:Q175" si="280">+(P144*1.15)</f>
        <v>219.71785000000006</v>
      </c>
      <c r="R144" s="30">
        <f t="shared" ref="R144:R175" si="281">+(P144+80)</f>
        <v>271.05900000000008</v>
      </c>
      <c r="S144" s="31">
        <f t="shared" ref="S144:S175" si="282">+((P144+80)/15)</f>
        <v>18.070600000000006</v>
      </c>
      <c r="T144" s="32">
        <f t="shared" ref="T144:T175" si="283">+((P144+80)/19)</f>
        <v>14.266263157894741</v>
      </c>
      <c r="U144" s="74">
        <f t="shared" ref="U144:U175" si="284">+((P144+80)/17)</f>
        <v>15.944647058823534</v>
      </c>
      <c r="V144" s="105">
        <f t="shared" ref="V144:V175" si="285">P144*1.1</f>
        <v>210.16490000000007</v>
      </c>
      <c r="W144" s="105">
        <f t="shared" ref="W144:W175" si="286">V144*1.15</f>
        <v>241.68963500000007</v>
      </c>
      <c r="X144" s="106">
        <f t="shared" ref="X144:X175" si="287">V144+80</f>
        <v>290.1649000000001</v>
      </c>
      <c r="Y144" s="102">
        <f t="shared" ref="Y144:Y175" si="288">+((V144+80)/15)</f>
        <v>19.344326666666674</v>
      </c>
      <c r="Z144" s="103">
        <f t="shared" ref="Z144:Z175" si="289">+((V144+80)/19)</f>
        <v>15.271836842105268</v>
      </c>
      <c r="AA144" s="104">
        <f t="shared" ref="AA144:AA175" si="290">+((V144+80)/17)</f>
        <v>17.06852352941177</v>
      </c>
      <c r="AB144" s="151">
        <f t="shared" ref="AB144:AB175" si="291">V144*1.1</f>
        <v>231.18139000000011</v>
      </c>
      <c r="AC144" s="151">
        <f t="shared" ref="AC144:AC175" si="292">AB144*1.15</f>
        <v>265.85859850000008</v>
      </c>
      <c r="AD144" s="152">
        <f t="shared" ref="AD144:AD175" si="293">AB144+80</f>
        <v>311.18139000000008</v>
      </c>
      <c r="AE144" s="148">
        <f t="shared" ref="AE144:AE175" si="294">+((AB144+80)/15)</f>
        <v>20.745426000000005</v>
      </c>
      <c r="AF144" s="149">
        <f t="shared" ref="AF144:AF175" si="295">+((AB144+80)/19)</f>
        <v>16.377967894736845</v>
      </c>
      <c r="AG144" s="150">
        <f t="shared" ref="AG144:AG175" si="296">+((AB144+80)/17)</f>
        <v>18.304787647058827</v>
      </c>
      <c r="AH144" s="187">
        <f t="shared" ref="AH144:AH175" si="297">AB144*1.1</f>
        <v>254.29952900000015</v>
      </c>
      <c r="AI144" s="188">
        <f t="shared" ref="AI144:AI207" si="298">AH144*1.15</f>
        <v>292.44445835000016</v>
      </c>
      <c r="AJ144" s="188">
        <f t="shared" ref="AJ144:AJ207" si="299">AH144+80</f>
        <v>334.29952900000012</v>
      </c>
      <c r="AK144" s="189">
        <f t="shared" ref="AK144:AK207" si="300">+((AH144+80)/17)</f>
        <v>19.664678176470595</v>
      </c>
      <c r="AL144" s="190">
        <f t="shared" ref="AL144:AL207" si="301">+((AH144+80)/21)</f>
        <v>15.919025190476196</v>
      </c>
      <c r="AM144" s="191">
        <f t="shared" ref="AM144:AM207" si="302">+((AH144+80)/18)</f>
        <v>18.572196055555562</v>
      </c>
      <c r="AN144" s="220">
        <f t="shared" ref="AN144:AN175" si="303">AH144*1.1</f>
        <v>279.72948190000017</v>
      </c>
      <c r="AO144" s="221">
        <f t="shared" ref="AO144:AO207" si="304">AN144*1.15</f>
        <v>321.68890418500018</v>
      </c>
      <c r="AP144" s="221">
        <f t="shared" ref="AP144:AP207" si="305">AN144+80</f>
        <v>359.72948190000017</v>
      </c>
      <c r="AQ144" s="222">
        <f t="shared" ref="AQ144:AQ207" si="306">+((AN144+80)/17)</f>
        <v>21.16055775882354</v>
      </c>
      <c r="AR144" s="223">
        <f t="shared" ref="AR144:AR207" si="307">+((AN144+80)/21)</f>
        <v>17.129975328571437</v>
      </c>
      <c r="AS144" s="224">
        <f t="shared" ref="AS144:AS207" si="308">+((AN144+80)/18)</f>
        <v>19.984971216666676</v>
      </c>
      <c r="AT144" s="237">
        <f t="shared" ref="AT144:AT207" si="309">(AO144*1.3)+50</f>
        <v>468.19557544050025</v>
      </c>
      <c r="AU144" s="253">
        <f t="shared" ref="AU144:AU207" si="310">AN144*1.1</f>
        <v>307.70243009000023</v>
      </c>
      <c r="AV144" s="254">
        <f t="shared" si="264"/>
        <v>353.85779460350022</v>
      </c>
      <c r="AW144" s="254">
        <f t="shared" si="265"/>
        <v>387.70243009000023</v>
      </c>
      <c r="AX144" s="255">
        <f t="shared" si="266"/>
        <v>22.806025299411779</v>
      </c>
      <c r="AY144" s="256">
        <f t="shared" si="267"/>
        <v>18.462020480476202</v>
      </c>
      <c r="AZ144" s="257">
        <f t="shared" si="268"/>
        <v>21.539023893888903</v>
      </c>
      <c r="BA144" s="268">
        <f t="shared" si="269"/>
        <v>510.01513298455029</v>
      </c>
    </row>
    <row r="145" spans="1:53" x14ac:dyDescent="0.2">
      <c r="A145" s="33">
        <v>8362</v>
      </c>
      <c r="B145" s="33" t="s">
        <v>162</v>
      </c>
      <c r="C145" s="34" t="s">
        <v>20</v>
      </c>
      <c r="D145" s="35">
        <v>157.9</v>
      </c>
      <c r="E145" s="36">
        <f t="shared" si="270"/>
        <v>180.006</v>
      </c>
      <c r="F145" s="18">
        <f t="shared" si="271"/>
        <v>237.9</v>
      </c>
      <c r="G145" s="37">
        <f t="shared" si="272"/>
        <v>18.3</v>
      </c>
      <c r="H145" s="38">
        <f t="shared" si="273"/>
        <v>13.994117647058824</v>
      </c>
      <c r="I145" s="39">
        <f t="shared" si="274"/>
        <v>14.86875</v>
      </c>
      <c r="J145" s="40">
        <v>173.69000000000003</v>
      </c>
      <c r="K145" s="23">
        <f t="shared" si="275"/>
        <v>199.74350000000001</v>
      </c>
      <c r="L145" s="41">
        <f t="shared" si="276"/>
        <v>253.69000000000003</v>
      </c>
      <c r="M145" s="42">
        <f t="shared" si="277"/>
        <v>16.91266666666667</v>
      </c>
      <c r="N145" s="43">
        <f t="shared" si="278"/>
        <v>13.352105263157895</v>
      </c>
      <c r="O145" s="44">
        <f t="shared" si="279"/>
        <v>14.093888888888891</v>
      </c>
      <c r="P145" s="45">
        <v>191.05900000000005</v>
      </c>
      <c r="Q145" s="46">
        <f t="shared" si="280"/>
        <v>219.71785000000006</v>
      </c>
      <c r="R145" s="30">
        <f t="shared" si="281"/>
        <v>271.05900000000008</v>
      </c>
      <c r="S145" s="31">
        <f t="shared" si="282"/>
        <v>18.070600000000006</v>
      </c>
      <c r="T145" s="32">
        <f t="shared" si="283"/>
        <v>14.266263157894741</v>
      </c>
      <c r="U145" s="74">
        <f t="shared" si="284"/>
        <v>15.944647058823534</v>
      </c>
      <c r="V145" s="105">
        <f t="shared" si="285"/>
        <v>210.16490000000007</v>
      </c>
      <c r="W145" s="105">
        <f t="shared" si="286"/>
        <v>241.68963500000007</v>
      </c>
      <c r="X145" s="106">
        <f t="shared" si="287"/>
        <v>290.1649000000001</v>
      </c>
      <c r="Y145" s="102">
        <f t="shared" si="288"/>
        <v>19.344326666666674</v>
      </c>
      <c r="Z145" s="103">
        <f t="shared" si="289"/>
        <v>15.271836842105268</v>
      </c>
      <c r="AA145" s="104">
        <f t="shared" si="290"/>
        <v>17.06852352941177</v>
      </c>
      <c r="AB145" s="151">
        <f t="shared" si="291"/>
        <v>231.18139000000011</v>
      </c>
      <c r="AC145" s="151">
        <f t="shared" si="292"/>
        <v>265.85859850000008</v>
      </c>
      <c r="AD145" s="152">
        <f t="shared" si="293"/>
        <v>311.18139000000008</v>
      </c>
      <c r="AE145" s="148">
        <f t="shared" si="294"/>
        <v>20.745426000000005</v>
      </c>
      <c r="AF145" s="149">
        <f t="shared" si="295"/>
        <v>16.377967894736845</v>
      </c>
      <c r="AG145" s="150">
        <f t="shared" si="296"/>
        <v>18.304787647058827</v>
      </c>
      <c r="AH145" s="187">
        <f t="shared" si="297"/>
        <v>254.29952900000015</v>
      </c>
      <c r="AI145" s="188">
        <f t="shared" si="298"/>
        <v>292.44445835000016</v>
      </c>
      <c r="AJ145" s="188">
        <f t="shared" si="299"/>
        <v>334.29952900000012</v>
      </c>
      <c r="AK145" s="189">
        <f t="shared" si="300"/>
        <v>19.664678176470595</v>
      </c>
      <c r="AL145" s="190">
        <f t="shared" si="301"/>
        <v>15.919025190476196</v>
      </c>
      <c r="AM145" s="191">
        <f t="shared" si="302"/>
        <v>18.572196055555562</v>
      </c>
      <c r="AN145" s="220">
        <f t="shared" si="303"/>
        <v>279.72948190000017</v>
      </c>
      <c r="AO145" s="221">
        <f t="shared" si="304"/>
        <v>321.68890418500018</v>
      </c>
      <c r="AP145" s="221">
        <f t="shared" si="305"/>
        <v>359.72948190000017</v>
      </c>
      <c r="AQ145" s="222">
        <f t="shared" si="306"/>
        <v>21.16055775882354</v>
      </c>
      <c r="AR145" s="223">
        <f t="shared" si="307"/>
        <v>17.129975328571437</v>
      </c>
      <c r="AS145" s="224">
        <f t="shared" si="308"/>
        <v>19.984971216666676</v>
      </c>
      <c r="AT145" s="237">
        <f t="shared" si="309"/>
        <v>468.19557544050025</v>
      </c>
      <c r="AU145" s="253">
        <f t="shared" si="310"/>
        <v>307.70243009000023</v>
      </c>
      <c r="AV145" s="254">
        <f t="shared" si="264"/>
        <v>353.85779460350022</v>
      </c>
      <c r="AW145" s="254">
        <f t="shared" si="265"/>
        <v>387.70243009000023</v>
      </c>
      <c r="AX145" s="255">
        <f t="shared" si="266"/>
        <v>22.806025299411779</v>
      </c>
      <c r="AY145" s="256">
        <f t="shared" si="267"/>
        <v>18.462020480476202</v>
      </c>
      <c r="AZ145" s="257">
        <f t="shared" si="268"/>
        <v>21.539023893888903</v>
      </c>
      <c r="BA145" s="268">
        <f t="shared" si="269"/>
        <v>510.01513298455029</v>
      </c>
    </row>
    <row r="146" spans="1:53" x14ac:dyDescent="0.2">
      <c r="A146" s="33">
        <v>8363</v>
      </c>
      <c r="B146" s="33" t="s">
        <v>163</v>
      </c>
      <c r="C146" s="34" t="s">
        <v>20</v>
      </c>
      <c r="D146" s="35">
        <v>96.49</v>
      </c>
      <c r="E146" s="36">
        <f t="shared" si="270"/>
        <v>109.99859999999998</v>
      </c>
      <c r="F146" s="18">
        <f t="shared" si="271"/>
        <v>176.49</v>
      </c>
      <c r="G146" s="37">
        <f t="shared" si="272"/>
        <v>13.576153846153847</v>
      </c>
      <c r="H146" s="38">
        <f t="shared" si="273"/>
        <v>10.381764705882354</v>
      </c>
      <c r="I146" s="39">
        <f t="shared" si="274"/>
        <v>11.030625000000001</v>
      </c>
      <c r="J146" s="40">
        <v>106.13900000000001</v>
      </c>
      <c r="K146" s="23">
        <f t="shared" si="275"/>
        <v>122.05985</v>
      </c>
      <c r="L146" s="41">
        <f t="shared" si="276"/>
        <v>186.13900000000001</v>
      </c>
      <c r="M146" s="42">
        <f t="shared" si="277"/>
        <v>12.409266666666667</v>
      </c>
      <c r="N146" s="43">
        <f t="shared" si="278"/>
        <v>9.7967894736842105</v>
      </c>
      <c r="O146" s="44">
        <f t="shared" si="279"/>
        <v>10.341055555555556</v>
      </c>
      <c r="P146" s="45">
        <v>116.75290000000003</v>
      </c>
      <c r="Q146" s="46">
        <f t="shared" si="280"/>
        <v>134.26583500000001</v>
      </c>
      <c r="R146" s="30">
        <f t="shared" si="281"/>
        <v>196.75290000000001</v>
      </c>
      <c r="S146" s="31">
        <f t="shared" si="282"/>
        <v>13.116860000000001</v>
      </c>
      <c r="T146" s="32">
        <f t="shared" si="283"/>
        <v>10.355415789473685</v>
      </c>
      <c r="U146" s="74">
        <f t="shared" si="284"/>
        <v>11.573700000000001</v>
      </c>
      <c r="V146" s="105">
        <f t="shared" si="285"/>
        <v>128.42819000000003</v>
      </c>
      <c r="W146" s="105">
        <f t="shared" si="286"/>
        <v>147.69241850000003</v>
      </c>
      <c r="X146" s="106">
        <f t="shared" si="287"/>
        <v>208.42819000000003</v>
      </c>
      <c r="Y146" s="102">
        <f t="shared" si="288"/>
        <v>13.895212666666669</v>
      </c>
      <c r="Z146" s="103">
        <f t="shared" si="289"/>
        <v>10.969904736842107</v>
      </c>
      <c r="AA146" s="104">
        <f t="shared" si="290"/>
        <v>12.260481764705885</v>
      </c>
      <c r="AB146" s="151">
        <f t="shared" si="291"/>
        <v>141.27100900000005</v>
      </c>
      <c r="AC146" s="151">
        <f t="shared" si="292"/>
        <v>162.46166035000005</v>
      </c>
      <c r="AD146" s="152">
        <f t="shared" si="293"/>
        <v>221.27100900000005</v>
      </c>
      <c r="AE146" s="148">
        <f t="shared" si="294"/>
        <v>14.751400600000004</v>
      </c>
      <c r="AF146" s="149">
        <f t="shared" si="295"/>
        <v>11.645842578947372</v>
      </c>
      <c r="AG146" s="150">
        <f t="shared" si="296"/>
        <v>13.015941705882355</v>
      </c>
      <c r="AH146" s="187">
        <f t="shared" si="297"/>
        <v>155.39810990000007</v>
      </c>
      <c r="AI146" s="188">
        <f t="shared" si="298"/>
        <v>178.70782638500006</v>
      </c>
      <c r="AJ146" s="188">
        <f t="shared" si="299"/>
        <v>235.39810990000007</v>
      </c>
      <c r="AK146" s="189">
        <f t="shared" si="300"/>
        <v>13.846947641176474</v>
      </c>
      <c r="AL146" s="190">
        <f t="shared" si="301"/>
        <v>11.209433804761908</v>
      </c>
      <c r="AM146" s="191">
        <f t="shared" si="302"/>
        <v>13.077672772222225</v>
      </c>
      <c r="AN146" s="220">
        <f t="shared" si="303"/>
        <v>170.93792089000007</v>
      </c>
      <c r="AO146" s="221">
        <f t="shared" si="304"/>
        <v>196.57860902350006</v>
      </c>
      <c r="AP146" s="221">
        <f t="shared" si="305"/>
        <v>250.93792089000007</v>
      </c>
      <c r="AQ146" s="222">
        <f t="shared" si="306"/>
        <v>14.761054170000005</v>
      </c>
      <c r="AR146" s="223">
        <f t="shared" si="307"/>
        <v>11.949424804285718</v>
      </c>
      <c r="AS146" s="224">
        <f t="shared" si="308"/>
        <v>13.940995605000005</v>
      </c>
      <c r="AT146" s="237">
        <f t="shared" si="309"/>
        <v>305.55219173055013</v>
      </c>
      <c r="AU146" s="253">
        <f t="shared" si="310"/>
        <v>188.0317129790001</v>
      </c>
      <c r="AV146" s="254">
        <f t="shared" si="264"/>
        <v>216.23646992585012</v>
      </c>
      <c r="AW146" s="254">
        <f t="shared" si="265"/>
        <v>268.03171297900008</v>
      </c>
      <c r="AX146" s="255">
        <f t="shared" si="266"/>
        <v>15.766571351705887</v>
      </c>
      <c r="AY146" s="256">
        <f t="shared" si="267"/>
        <v>12.763414903761909</v>
      </c>
      <c r="AZ146" s="257">
        <f t="shared" si="268"/>
        <v>14.890650721055559</v>
      </c>
      <c r="BA146" s="268">
        <f t="shared" si="269"/>
        <v>331.10741090360517</v>
      </c>
    </row>
    <row r="147" spans="1:53" x14ac:dyDescent="0.2">
      <c r="A147" s="33">
        <v>8365</v>
      </c>
      <c r="B147" s="33" t="s">
        <v>344</v>
      </c>
      <c r="C147" s="34" t="s">
        <v>20</v>
      </c>
      <c r="D147" s="35">
        <v>131.58000000000001</v>
      </c>
      <c r="E147" s="36">
        <f t="shared" si="270"/>
        <v>150.00120000000001</v>
      </c>
      <c r="F147" s="18">
        <f t="shared" si="271"/>
        <v>211.58</v>
      </c>
      <c r="G147" s="37">
        <f t="shared" si="272"/>
        <v>16.275384615384617</v>
      </c>
      <c r="H147" s="38">
        <f t="shared" si="273"/>
        <v>12.445882352941178</v>
      </c>
      <c r="I147" s="39">
        <f t="shared" si="274"/>
        <v>13.223750000000001</v>
      </c>
      <c r="J147" s="40">
        <v>144.73800000000003</v>
      </c>
      <c r="K147" s="23">
        <f t="shared" si="275"/>
        <v>166.44870000000003</v>
      </c>
      <c r="L147" s="41">
        <f t="shared" si="276"/>
        <v>224.73800000000003</v>
      </c>
      <c r="M147" s="42">
        <f t="shared" si="277"/>
        <v>14.982533333333334</v>
      </c>
      <c r="N147" s="43">
        <f t="shared" si="278"/>
        <v>11.828315789473686</v>
      </c>
      <c r="O147" s="44">
        <f t="shared" si="279"/>
        <v>12.485444444444447</v>
      </c>
      <c r="P147" s="45">
        <v>159.21180000000004</v>
      </c>
      <c r="Q147" s="46">
        <f t="shared" si="280"/>
        <v>183.09357000000003</v>
      </c>
      <c r="R147" s="30">
        <f t="shared" si="281"/>
        <v>239.21180000000004</v>
      </c>
      <c r="S147" s="31">
        <f t="shared" si="282"/>
        <v>15.947453333333335</v>
      </c>
      <c r="T147" s="32">
        <f t="shared" si="283"/>
        <v>12.590094736842108</v>
      </c>
      <c r="U147" s="74">
        <f t="shared" si="284"/>
        <v>14.071282352941179</v>
      </c>
      <c r="V147" s="105">
        <f t="shared" si="285"/>
        <v>175.13298000000006</v>
      </c>
      <c r="W147" s="105">
        <f t="shared" si="286"/>
        <v>201.40292700000006</v>
      </c>
      <c r="X147" s="106">
        <f t="shared" si="287"/>
        <v>255.13298000000006</v>
      </c>
      <c r="Y147" s="102">
        <f t="shared" si="288"/>
        <v>17.008865333333336</v>
      </c>
      <c r="Z147" s="103">
        <f t="shared" si="289"/>
        <v>13.428051578947372</v>
      </c>
      <c r="AA147" s="104">
        <f t="shared" si="290"/>
        <v>15.007822352941179</v>
      </c>
      <c r="AB147" s="151">
        <f t="shared" si="291"/>
        <v>192.64627800000008</v>
      </c>
      <c r="AC147" s="151">
        <f t="shared" si="292"/>
        <v>221.54321970000007</v>
      </c>
      <c r="AD147" s="152">
        <f t="shared" si="293"/>
        <v>272.64627800000005</v>
      </c>
      <c r="AE147" s="148">
        <f t="shared" si="294"/>
        <v>18.176418533333337</v>
      </c>
      <c r="AF147" s="149">
        <f t="shared" si="295"/>
        <v>14.349804105263161</v>
      </c>
      <c r="AG147" s="150">
        <f t="shared" si="296"/>
        <v>16.038016352941181</v>
      </c>
      <c r="AH147" s="187">
        <f t="shared" si="297"/>
        <v>211.91090580000011</v>
      </c>
      <c r="AI147" s="188">
        <f t="shared" si="298"/>
        <v>243.69754167000011</v>
      </c>
      <c r="AJ147" s="188">
        <f t="shared" si="299"/>
        <v>291.91090580000014</v>
      </c>
      <c r="AK147" s="189">
        <f t="shared" si="300"/>
        <v>17.171229752941183</v>
      </c>
      <c r="AL147" s="190">
        <f t="shared" si="301"/>
        <v>13.900519323809529</v>
      </c>
      <c r="AM147" s="191">
        <f t="shared" si="302"/>
        <v>16.217272544444452</v>
      </c>
      <c r="AN147" s="220">
        <f t="shared" si="303"/>
        <v>233.10199638000014</v>
      </c>
      <c r="AO147" s="221">
        <f t="shared" si="304"/>
        <v>268.06729583700013</v>
      </c>
      <c r="AP147" s="221">
        <f t="shared" si="305"/>
        <v>313.10199638000017</v>
      </c>
      <c r="AQ147" s="222">
        <f t="shared" si="306"/>
        <v>18.417764492941188</v>
      </c>
      <c r="AR147" s="223">
        <f t="shared" si="307"/>
        <v>14.909618875238104</v>
      </c>
      <c r="AS147" s="224">
        <f t="shared" si="308"/>
        <v>17.394555354444453</v>
      </c>
      <c r="AT147" s="237">
        <f t="shared" si="309"/>
        <v>398.48748458810019</v>
      </c>
      <c r="AU147" s="253">
        <f t="shared" si="310"/>
        <v>256.4121960180002</v>
      </c>
      <c r="AV147" s="254">
        <f t="shared" si="264"/>
        <v>294.87402542070021</v>
      </c>
      <c r="AW147" s="254">
        <f t="shared" si="265"/>
        <v>336.4121960180002</v>
      </c>
      <c r="AX147" s="255">
        <f t="shared" si="266"/>
        <v>19.788952706941188</v>
      </c>
      <c r="AY147" s="256">
        <f t="shared" si="267"/>
        <v>16.019628381809532</v>
      </c>
      <c r="AZ147" s="257">
        <f t="shared" si="268"/>
        <v>18.689566445444456</v>
      </c>
      <c r="BA147" s="268">
        <f t="shared" si="269"/>
        <v>433.33623304691031</v>
      </c>
    </row>
    <row r="148" spans="1:53" x14ac:dyDescent="0.2">
      <c r="A148" s="33">
        <v>8371</v>
      </c>
      <c r="B148" s="33" t="s">
        <v>164</v>
      </c>
      <c r="C148" s="34" t="s">
        <v>20</v>
      </c>
      <c r="D148" s="35">
        <v>184.21</v>
      </c>
      <c r="E148" s="36">
        <f t="shared" si="270"/>
        <v>209.99939999999998</v>
      </c>
      <c r="F148" s="18">
        <f t="shared" si="271"/>
        <v>264.21000000000004</v>
      </c>
      <c r="G148" s="37">
        <f t="shared" si="272"/>
        <v>20.323846153846155</v>
      </c>
      <c r="H148" s="38">
        <f t="shared" si="273"/>
        <v>15.541764705882356</v>
      </c>
      <c r="I148" s="39">
        <f t="shared" si="274"/>
        <v>16.513125000000002</v>
      </c>
      <c r="J148" s="40">
        <v>202.63100000000003</v>
      </c>
      <c r="K148" s="23">
        <f t="shared" si="275"/>
        <v>233.02565000000001</v>
      </c>
      <c r="L148" s="41">
        <f t="shared" si="276"/>
        <v>282.63100000000003</v>
      </c>
      <c r="M148" s="42">
        <f t="shared" si="277"/>
        <v>18.842066666666668</v>
      </c>
      <c r="N148" s="43">
        <f t="shared" si="278"/>
        <v>14.875315789473685</v>
      </c>
      <c r="O148" s="44">
        <f t="shared" si="279"/>
        <v>15.701722222222223</v>
      </c>
      <c r="P148" s="45">
        <v>222.89410000000004</v>
      </c>
      <c r="Q148" s="46">
        <f t="shared" si="280"/>
        <v>256.328215</v>
      </c>
      <c r="R148" s="30">
        <f t="shared" si="281"/>
        <v>302.89410000000004</v>
      </c>
      <c r="S148" s="31">
        <f t="shared" si="282"/>
        <v>20.192940000000004</v>
      </c>
      <c r="T148" s="32">
        <f t="shared" si="283"/>
        <v>15.941794736842107</v>
      </c>
      <c r="U148" s="74">
        <f t="shared" si="284"/>
        <v>17.817300000000003</v>
      </c>
      <c r="V148" s="105">
        <f t="shared" si="285"/>
        <v>245.18351000000007</v>
      </c>
      <c r="W148" s="105">
        <f t="shared" si="286"/>
        <v>281.96103650000003</v>
      </c>
      <c r="X148" s="106">
        <f t="shared" si="287"/>
        <v>325.18351000000007</v>
      </c>
      <c r="Y148" s="102">
        <f t="shared" si="288"/>
        <v>21.678900666666671</v>
      </c>
      <c r="Z148" s="103">
        <f t="shared" si="289"/>
        <v>17.114921578947371</v>
      </c>
      <c r="AA148" s="104">
        <f t="shared" si="290"/>
        <v>19.128441764705887</v>
      </c>
      <c r="AB148" s="151">
        <f t="shared" si="291"/>
        <v>269.70186100000012</v>
      </c>
      <c r="AC148" s="151">
        <f t="shared" si="292"/>
        <v>310.15714015000009</v>
      </c>
      <c r="AD148" s="152">
        <f t="shared" si="293"/>
        <v>349.70186100000012</v>
      </c>
      <c r="AE148" s="148">
        <f t="shared" si="294"/>
        <v>23.313457400000008</v>
      </c>
      <c r="AF148" s="149">
        <f t="shared" si="295"/>
        <v>18.405361105263164</v>
      </c>
      <c r="AG148" s="150">
        <f t="shared" si="296"/>
        <v>20.57069770588236</v>
      </c>
      <c r="AH148" s="187">
        <f t="shared" si="297"/>
        <v>296.67204710000016</v>
      </c>
      <c r="AI148" s="188">
        <f t="shared" si="298"/>
        <v>341.17285416500016</v>
      </c>
      <c r="AJ148" s="188">
        <f t="shared" si="299"/>
        <v>376.67204710000016</v>
      </c>
      <c r="AK148" s="189">
        <f t="shared" si="300"/>
        <v>22.157179241176479</v>
      </c>
      <c r="AL148" s="190">
        <f t="shared" si="301"/>
        <v>17.936764147619055</v>
      </c>
      <c r="AM148" s="191">
        <f t="shared" si="302"/>
        <v>20.926224838888899</v>
      </c>
      <c r="AN148" s="220">
        <f t="shared" si="303"/>
        <v>326.33925181000018</v>
      </c>
      <c r="AO148" s="221">
        <f t="shared" si="304"/>
        <v>375.29013958150017</v>
      </c>
      <c r="AP148" s="221">
        <f t="shared" si="305"/>
        <v>406.33925181000018</v>
      </c>
      <c r="AQ148" s="222">
        <f t="shared" si="306"/>
        <v>23.902308930000011</v>
      </c>
      <c r="AR148" s="223">
        <f t="shared" si="307"/>
        <v>19.34948818142858</v>
      </c>
      <c r="AS148" s="224">
        <f t="shared" si="308"/>
        <v>22.574402878333345</v>
      </c>
      <c r="AT148" s="237">
        <f t="shared" si="309"/>
        <v>537.87718145595022</v>
      </c>
      <c r="AU148" s="253">
        <f t="shared" si="310"/>
        <v>358.97317699100023</v>
      </c>
      <c r="AV148" s="254">
        <f t="shared" si="264"/>
        <v>412.81915353965024</v>
      </c>
      <c r="AW148" s="254">
        <f t="shared" si="265"/>
        <v>438.97317699100023</v>
      </c>
      <c r="AX148" s="255">
        <f t="shared" si="266"/>
        <v>25.821951587705897</v>
      </c>
      <c r="AY148" s="256">
        <f t="shared" si="267"/>
        <v>20.903484618619057</v>
      </c>
      <c r="AZ148" s="257">
        <f t="shared" si="268"/>
        <v>24.387398721722235</v>
      </c>
      <c r="BA148" s="268">
        <f t="shared" si="269"/>
        <v>586.66489960154536</v>
      </c>
    </row>
    <row r="149" spans="1:53" x14ac:dyDescent="0.2">
      <c r="A149" s="33">
        <v>8376</v>
      </c>
      <c r="B149" s="33" t="s">
        <v>165</v>
      </c>
      <c r="C149" s="34" t="s">
        <v>20</v>
      </c>
      <c r="D149" s="35">
        <v>166.67</v>
      </c>
      <c r="E149" s="36">
        <f t="shared" si="270"/>
        <v>190.00379999999996</v>
      </c>
      <c r="F149" s="18">
        <f t="shared" si="271"/>
        <v>246.67</v>
      </c>
      <c r="G149" s="37">
        <f t="shared" si="272"/>
        <v>18.974615384615383</v>
      </c>
      <c r="H149" s="38">
        <f t="shared" si="273"/>
        <v>14.51</v>
      </c>
      <c r="I149" s="39">
        <f t="shared" si="274"/>
        <v>15.416874999999999</v>
      </c>
      <c r="J149" s="40">
        <v>183.33699999999999</v>
      </c>
      <c r="K149" s="23">
        <f t="shared" si="275"/>
        <v>210.83754999999996</v>
      </c>
      <c r="L149" s="41">
        <f t="shared" si="276"/>
        <v>263.33699999999999</v>
      </c>
      <c r="M149" s="42">
        <f t="shared" si="277"/>
        <v>17.555799999999998</v>
      </c>
      <c r="N149" s="43">
        <f t="shared" si="278"/>
        <v>13.859842105263157</v>
      </c>
      <c r="O149" s="44">
        <f t="shared" si="279"/>
        <v>14.629833333333332</v>
      </c>
      <c r="P149" s="45">
        <v>201.67070000000001</v>
      </c>
      <c r="Q149" s="46">
        <f t="shared" si="280"/>
        <v>231.92130499999999</v>
      </c>
      <c r="R149" s="30">
        <f t="shared" si="281"/>
        <v>281.67070000000001</v>
      </c>
      <c r="S149" s="31">
        <f t="shared" si="282"/>
        <v>18.778046666666668</v>
      </c>
      <c r="T149" s="32">
        <f t="shared" si="283"/>
        <v>14.824773684210527</v>
      </c>
      <c r="U149" s="74">
        <f t="shared" si="284"/>
        <v>16.568864705882355</v>
      </c>
      <c r="V149" s="105">
        <f t="shared" si="285"/>
        <v>221.83777000000003</v>
      </c>
      <c r="W149" s="105">
        <f t="shared" si="286"/>
        <v>255.11343550000001</v>
      </c>
      <c r="X149" s="106">
        <f t="shared" si="287"/>
        <v>301.83777000000003</v>
      </c>
      <c r="Y149" s="102">
        <f t="shared" si="288"/>
        <v>20.122518000000003</v>
      </c>
      <c r="Z149" s="103">
        <f t="shared" si="289"/>
        <v>15.886198421052633</v>
      </c>
      <c r="AA149" s="104">
        <f t="shared" si="290"/>
        <v>17.755162941176472</v>
      </c>
      <c r="AB149" s="151">
        <f t="shared" si="291"/>
        <v>244.02154700000006</v>
      </c>
      <c r="AC149" s="151">
        <f t="shared" si="292"/>
        <v>280.62477905000003</v>
      </c>
      <c r="AD149" s="152">
        <f t="shared" si="293"/>
        <v>324.02154700000006</v>
      </c>
      <c r="AE149" s="148">
        <f t="shared" si="294"/>
        <v>21.601436466666669</v>
      </c>
      <c r="AF149" s="149">
        <f t="shared" si="295"/>
        <v>17.053765631578951</v>
      </c>
      <c r="AG149" s="150">
        <f t="shared" si="296"/>
        <v>19.060091000000003</v>
      </c>
      <c r="AH149" s="187">
        <f t="shared" si="297"/>
        <v>268.42370170000009</v>
      </c>
      <c r="AI149" s="188">
        <f t="shared" si="298"/>
        <v>308.68725695500007</v>
      </c>
      <c r="AJ149" s="188">
        <f t="shared" si="299"/>
        <v>348.42370170000009</v>
      </c>
      <c r="AK149" s="189">
        <f t="shared" si="300"/>
        <v>20.49551186470589</v>
      </c>
      <c r="AL149" s="190">
        <f t="shared" si="301"/>
        <v>16.591604842857148</v>
      </c>
      <c r="AM149" s="191">
        <f t="shared" si="302"/>
        <v>19.356872316666671</v>
      </c>
      <c r="AN149" s="220">
        <f t="shared" si="303"/>
        <v>295.26607187000013</v>
      </c>
      <c r="AO149" s="221">
        <f t="shared" si="304"/>
        <v>339.55598265050014</v>
      </c>
      <c r="AP149" s="221">
        <f t="shared" si="305"/>
        <v>375.26607187000013</v>
      </c>
      <c r="AQ149" s="222">
        <f t="shared" si="306"/>
        <v>22.074474815882361</v>
      </c>
      <c r="AR149" s="223">
        <f t="shared" si="307"/>
        <v>17.869812946190482</v>
      </c>
      <c r="AS149" s="224">
        <f t="shared" si="308"/>
        <v>20.848115103888897</v>
      </c>
      <c r="AT149" s="237">
        <f t="shared" si="309"/>
        <v>491.42277744565018</v>
      </c>
      <c r="AU149" s="253">
        <f t="shared" si="310"/>
        <v>324.79267905700016</v>
      </c>
      <c r="AV149" s="254">
        <f t="shared" si="264"/>
        <v>373.51158091555016</v>
      </c>
      <c r="AW149" s="254">
        <f t="shared" si="265"/>
        <v>404.79267905700016</v>
      </c>
      <c r="AX149" s="255">
        <f t="shared" si="266"/>
        <v>23.811334062176481</v>
      </c>
      <c r="AY149" s="256">
        <f t="shared" si="267"/>
        <v>19.275841859857149</v>
      </c>
      <c r="AZ149" s="257">
        <f t="shared" si="268"/>
        <v>22.488482169833343</v>
      </c>
      <c r="BA149" s="268">
        <f t="shared" si="269"/>
        <v>535.56505519021516</v>
      </c>
    </row>
    <row r="150" spans="1:53" x14ac:dyDescent="0.2">
      <c r="A150" s="33">
        <v>8379</v>
      </c>
      <c r="B150" s="33" t="s">
        <v>166</v>
      </c>
      <c r="C150" s="34" t="s">
        <v>20</v>
      </c>
      <c r="D150" s="35">
        <v>166.67</v>
      </c>
      <c r="E150" s="36">
        <f t="shared" si="270"/>
        <v>190.00379999999996</v>
      </c>
      <c r="F150" s="18">
        <f t="shared" si="271"/>
        <v>246.67</v>
      </c>
      <c r="G150" s="37">
        <f t="shared" si="272"/>
        <v>18.974615384615383</v>
      </c>
      <c r="H150" s="38">
        <f t="shared" si="273"/>
        <v>14.51</v>
      </c>
      <c r="I150" s="39">
        <f t="shared" si="274"/>
        <v>15.416874999999999</v>
      </c>
      <c r="J150" s="40">
        <v>183.33699999999999</v>
      </c>
      <c r="K150" s="23">
        <f t="shared" si="275"/>
        <v>210.83754999999996</v>
      </c>
      <c r="L150" s="41">
        <f t="shared" si="276"/>
        <v>263.33699999999999</v>
      </c>
      <c r="M150" s="42">
        <f t="shared" si="277"/>
        <v>17.555799999999998</v>
      </c>
      <c r="N150" s="43">
        <f t="shared" si="278"/>
        <v>13.859842105263157</v>
      </c>
      <c r="O150" s="44">
        <f t="shared" si="279"/>
        <v>14.629833333333332</v>
      </c>
      <c r="P150" s="45">
        <v>201.67070000000001</v>
      </c>
      <c r="Q150" s="46">
        <f t="shared" si="280"/>
        <v>231.92130499999999</v>
      </c>
      <c r="R150" s="30">
        <f t="shared" si="281"/>
        <v>281.67070000000001</v>
      </c>
      <c r="S150" s="31">
        <f t="shared" si="282"/>
        <v>18.778046666666668</v>
      </c>
      <c r="T150" s="32">
        <f t="shared" si="283"/>
        <v>14.824773684210527</v>
      </c>
      <c r="U150" s="74">
        <f t="shared" si="284"/>
        <v>16.568864705882355</v>
      </c>
      <c r="V150" s="105">
        <f t="shared" si="285"/>
        <v>221.83777000000003</v>
      </c>
      <c r="W150" s="105">
        <f t="shared" si="286"/>
        <v>255.11343550000001</v>
      </c>
      <c r="X150" s="106">
        <f t="shared" si="287"/>
        <v>301.83777000000003</v>
      </c>
      <c r="Y150" s="102">
        <f t="shared" si="288"/>
        <v>20.122518000000003</v>
      </c>
      <c r="Z150" s="103">
        <f t="shared" si="289"/>
        <v>15.886198421052633</v>
      </c>
      <c r="AA150" s="104">
        <f t="shared" si="290"/>
        <v>17.755162941176472</v>
      </c>
      <c r="AB150" s="151">
        <f t="shared" si="291"/>
        <v>244.02154700000006</v>
      </c>
      <c r="AC150" s="151">
        <f t="shared" si="292"/>
        <v>280.62477905000003</v>
      </c>
      <c r="AD150" s="152">
        <f t="shared" si="293"/>
        <v>324.02154700000006</v>
      </c>
      <c r="AE150" s="148">
        <f t="shared" si="294"/>
        <v>21.601436466666669</v>
      </c>
      <c r="AF150" s="149">
        <f t="shared" si="295"/>
        <v>17.053765631578951</v>
      </c>
      <c r="AG150" s="150">
        <f t="shared" si="296"/>
        <v>19.060091000000003</v>
      </c>
      <c r="AH150" s="187">
        <f t="shared" si="297"/>
        <v>268.42370170000009</v>
      </c>
      <c r="AI150" s="188">
        <f t="shared" si="298"/>
        <v>308.68725695500007</v>
      </c>
      <c r="AJ150" s="188">
        <f t="shared" si="299"/>
        <v>348.42370170000009</v>
      </c>
      <c r="AK150" s="189">
        <f t="shared" si="300"/>
        <v>20.49551186470589</v>
      </c>
      <c r="AL150" s="190">
        <f t="shared" si="301"/>
        <v>16.591604842857148</v>
      </c>
      <c r="AM150" s="191">
        <f t="shared" si="302"/>
        <v>19.356872316666671</v>
      </c>
      <c r="AN150" s="220">
        <f t="shared" si="303"/>
        <v>295.26607187000013</v>
      </c>
      <c r="AO150" s="221">
        <f t="shared" si="304"/>
        <v>339.55598265050014</v>
      </c>
      <c r="AP150" s="221">
        <f t="shared" si="305"/>
        <v>375.26607187000013</v>
      </c>
      <c r="AQ150" s="222">
        <f t="shared" si="306"/>
        <v>22.074474815882361</v>
      </c>
      <c r="AR150" s="223">
        <f t="shared" si="307"/>
        <v>17.869812946190482</v>
      </c>
      <c r="AS150" s="224">
        <f t="shared" si="308"/>
        <v>20.848115103888897</v>
      </c>
      <c r="AT150" s="237">
        <f t="shared" si="309"/>
        <v>491.42277744565018</v>
      </c>
      <c r="AU150" s="253">
        <f t="shared" si="310"/>
        <v>324.79267905700016</v>
      </c>
      <c r="AV150" s="254">
        <f t="shared" si="264"/>
        <v>373.51158091555016</v>
      </c>
      <c r="AW150" s="254">
        <f t="shared" si="265"/>
        <v>404.79267905700016</v>
      </c>
      <c r="AX150" s="255">
        <f t="shared" si="266"/>
        <v>23.811334062176481</v>
      </c>
      <c r="AY150" s="256">
        <f t="shared" si="267"/>
        <v>19.275841859857149</v>
      </c>
      <c r="AZ150" s="257">
        <f t="shared" si="268"/>
        <v>22.488482169833343</v>
      </c>
      <c r="BA150" s="268">
        <f t="shared" si="269"/>
        <v>535.56505519021516</v>
      </c>
    </row>
    <row r="151" spans="1:53" x14ac:dyDescent="0.2">
      <c r="A151" s="33">
        <v>8383</v>
      </c>
      <c r="B151" s="33" t="s">
        <v>167</v>
      </c>
      <c r="C151" s="34" t="s">
        <v>20</v>
      </c>
      <c r="D151" s="35">
        <v>78.95</v>
      </c>
      <c r="E151" s="36">
        <f t="shared" si="270"/>
        <v>90.003</v>
      </c>
      <c r="F151" s="18">
        <f t="shared" si="271"/>
        <v>158.94999999999999</v>
      </c>
      <c r="G151" s="37">
        <f t="shared" si="272"/>
        <v>12.226923076923075</v>
      </c>
      <c r="H151" s="38">
        <f t="shared" si="273"/>
        <v>9.35</v>
      </c>
      <c r="I151" s="39">
        <f t="shared" si="274"/>
        <v>9.9343749999999993</v>
      </c>
      <c r="J151" s="40">
        <v>86.845000000000013</v>
      </c>
      <c r="K151" s="23">
        <f t="shared" si="275"/>
        <v>99.871750000000006</v>
      </c>
      <c r="L151" s="41">
        <f t="shared" si="276"/>
        <v>166.84500000000003</v>
      </c>
      <c r="M151" s="42">
        <f t="shared" si="277"/>
        <v>11.123000000000001</v>
      </c>
      <c r="N151" s="43">
        <f t="shared" si="278"/>
        <v>8.7813157894736857</v>
      </c>
      <c r="O151" s="44">
        <f t="shared" si="279"/>
        <v>9.2691666666666688</v>
      </c>
      <c r="P151" s="45">
        <v>95.529500000000027</v>
      </c>
      <c r="Q151" s="46">
        <f t="shared" si="280"/>
        <v>109.85892500000003</v>
      </c>
      <c r="R151" s="30">
        <f t="shared" si="281"/>
        <v>175.52950000000004</v>
      </c>
      <c r="S151" s="31">
        <f t="shared" si="282"/>
        <v>11.701966666666669</v>
      </c>
      <c r="T151" s="32">
        <f t="shared" si="283"/>
        <v>9.2383947368421069</v>
      </c>
      <c r="U151" s="74">
        <f t="shared" si="284"/>
        <v>10.325264705882356</v>
      </c>
      <c r="V151" s="105">
        <f t="shared" si="285"/>
        <v>105.08245000000004</v>
      </c>
      <c r="W151" s="105">
        <f t="shared" si="286"/>
        <v>120.84481750000003</v>
      </c>
      <c r="X151" s="106">
        <f t="shared" si="287"/>
        <v>185.08245000000005</v>
      </c>
      <c r="Y151" s="102">
        <f t="shared" si="288"/>
        <v>12.338830000000003</v>
      </c>
      <c r="Z151" s="103">
        <f t="shared" si="289"/>
        <v>9.741181578947371</v>
      </c>
      <c r="AA151" s="104">
        <f t="shared" si="290"/>
        <v>10.887202941176474</v>
      </c>
      <c r="AB151" s="151">
        <f t="shared" si="291"/>
        <v>115.59069500000005</v>
      </c>
      <c r="AC151" s="151">
        <f t="shared" si="292"/>
        <v>132.92929925000004</v>
      </c>
      <c r="AD151" s="152">
        <f t="shared" si="293"/>
        <v>195.59069500000004</v>
      </c>
      <c r="AE151" s="148">
        <f t="shared" si="294"/>
        <v>13.039379666666669</v>
      </c>
      <c r="AF151" s="149">
        <f t="shared" si="295"/>
        <v>10.29424710526316</v>
      </c>
      <c r="AG151" s="150">
        <f t="shared" si="296"/>
        <v>11.505335000000002</v>
      </c>
      <c r="AH151" s="187">
        <f t="shared" si="297"/>
        <v>127.14976450000007</v>
      </c>
      <c r="AI151" s="188">
        <f t="shared" si="298"/>
        <v>146.22222917500008</v>
      </c>
      <c r="AJ151" s="188">
        <f t="shared" si="299"/>
        <v>207.14976450000006</v>
      </c>
      <c r="AK151" s="189">
        <f t="shared" si="300"/>
        <v>12.185280264705886</v>
      </c>
      <c r="AL151" s="190">
        <f t="shared" si="301"/>
        <v>9.8642745000000023</v>
      </c>
      <c r="AM151" s="191">
        <f t="shared" si="302"/>
        <v>11.508320250000004</v>
      </c>
      <c r="AN151" s="220">
        <f t="shared" si="303"/>
        <v>139.86474095000008</v>
      </c>
      <c r="AO151" s="221">
        <f t="shared" si="304"/>
        <v>160.84445209250009</v>
      </c>
      <c r="AP151" s="221">
        <f t="shared" si="305"/>
        <v>219.86474095000008</v>
      </c>
      <c r="AQ151" s="222">
        <f t="shared" si="306"/>
        <v>12.933220055882359</v>
      </c>
      <c r="AR151" s="223">
        <f t="shared" si="307"/>
        <v>10.469749569047623</v>
      </c>
      <c r="AS151" s="224">
        <f t="shared" si="308"/>
        <v>12.214707830555561</v>
      </c>
      <c r="AT151" s="237">
        <f t="shared" si="309"/>
        <v>259.09778772025015</v>
      </c>
      <c r="AU151" s="253">
        <f t="shared" si="310"/>
        <v>153.85121504500012</v>
      </c>
      <c r="AV151" s="254">
        <f t="shared" si="264"/>
        <v>176.92889730175011</v>
      </c>
      <c r="AW151" s="254">
        <f t="shared" si="265"/>
        <v>233.85121504500012</v>
      </c>
      <c r="AX151" s="255">
        <f t="shared" si="266"/>
        <v>13.755953826176478</v>
      </c>
      <c r="AY151" s="256">
        <f t="shared" si="267"/>
        <v>11.135772145000006</v>
      </c>
      <c r="AZ151" s="257">
        <f t="shared" si="268"/>
        <v>12.991734169166673</v>
      </c>
      <c r="BA151" s="268">
        <f t="shared" si="269"/>
        <v>280.00756649227515</v>
      </c>
    </row>
    <row r="152" spans="1:53" x14ac:dyDescent="0.2">
      <c r="A152" s="33">
        <v>8386</v>
      </c>
      <c r="B152" s="33" t="s">
        <v>168</v>
      </c>
      <c r="C152" s="34" t="s">
        <v>20</v>
      </c>
      <c r="D152" s="35">
        <v>131.58000000000001</v>
      </c>
      <c r="E152" s="36">
        <f t="shared" si="270"/>
        <v>150.00120000000001</v>
      </c>
      <c r="F152" s="18">
        <f t="shared" si="271"/>
        <v>211.58</v>
      </c>
      <c r="G152" s="37">
        <f t="shared" si="272"/>
        <v>16.275384615384617</v>
      </c>
      <c r="H152" s="38">
        <f t="shared" si="273"/>
        <v>12.445882352941178</v>
      </c>
      <c r="I152" s="39">
        <f t="shared" si="274"/>
        <v>13.223750000000001</v>
      </c>
      <c r="J152" s="40">
        <v>144.73800000000003</v>
      </c>
      <c r="K152" s="23">
        <f t="shared" si="275"/>
        <v>166.44870000000003</v>
      </c>
      <c r="L152" s="41">
        <f t="shared" si="276"/>
        <v>224.73800000000003</v>
      </c>
      <c r="M152" s="42">
        <f t="shared" si="277"/>
        <v>14.982533333333334</v>
      </c>
      <c r="N152" s="43">
        <f t="shared" si="278"/>
        <v>11.828315789473686</v>
      </c>
      <c r="O152" s="44">
        <f t="shared" si="279"/>
        <v>12.485444444444447</v>
      </c>
      <c r="P152" s="45">
        <v>159.21180000000004</v>
      </c>
      <c r="Q152" s="46">
        <f t="shared" si="280"/>
        <v>183.09357000000003</v>
      </c>
      <c r="R152" s="30">
        <f t="shared" si="281"/>
        <v>239.21180000000004</v>
      </c>
      <c r="S152" s="31">
        <f t="shared" si="282"/>
        <v>15.947453333333335</v>
      </c>
      <c r="T152" s="32">
        <f t="shared" si="283"/>
        <v>12.590094736842108</v>
      </c>
      <c r="U152" s="74">
        <f t="shared" si="284"/>
        <v>14.071282352941179</v>
      </c>
      <c r="V152" s="105">
        <f t="shared" si="285"/>
        <v>175.13298000000006</v>
      </c>
      <c r="W152" s="105">
        <f t="shared" si="286"/>
        <v>201.40292700000006</v>
      </c>
      <c r="X152" s="106">
        <f t="shared" si="287"/>
        <v>255.13298000000006</v>
      </c>
      <c r="Y152" s="102">
        <f t="shared" si="288"/>
        <v>17.008865333333336</v>
      </c>
      <c r="Z152" s="103">
        <f t="shared" si="289"/>
        <v>13.428051578947372</v>
      </c>
      <c r="AA152" s="104">
        <f t="shared" si="290"/>
        <v>15.007822352941179</v>
      </c>
      <c r="AB152" s="151">
        <f t="shared" si="291"/>
        <v>192.64627800000008</v>
      </c>
      <c r="AC152" s="151">
        <f t="shared" si="292"/>
        <v>221.54321970000007</v>
      </c>
      <c r="AD152" s="152">
        <f t="shared" si="293"/>
        <v>272.64627800000005</v>
      </c>
      <c r="AE152" s="148">
        <f t="shared" si="294"/>
        <v>18.176418533333337</v>
      </c>
      <c r="AF152" s="149">
        <f t="shared" si="295"/>
        <v>14.349804105263161</v>
      </c>
      <c r="AG152" s="150">
        <f t="shared" si="296"/>
        <v>16.038016352941181</v>
      </c>
      <c r="AH152" s="187">
        <f t="shared" si="297"/>
        <v>211.91090580000011</v>
      </c>
      <c r="AI152" s="188">
        <f t="shared" si="298"/>
        <v>243.69754167000011</v>
      </c>
      <c r="AJ152" s="188">
        <f t="shared" si="299"/>
        <v>291.91090580000014</v>
      </c>
      <c r="AK152" s="189">
        <f t="shared" si="300"/>
        <v>17.171229752941183</v>
      </c>
      <c r="AL152" s="190">
        <f t="shared" si="301"/>
        <v>13.900519323809529</v>
      </c>
      <c r="AM152" s="191">
        <f t="shared" si="302"/>
        <v>16.217272544444452</v>
      </c>
      <c r="AN152" s="220">
        <f t="shared" si="303"/>
        <v>233.10199638000014</v>
      </c>
      <c r="AO152" s="221">
        <f t="shared" si="304"/>
        <v>268.06729583700013</v>
      </c>
      <c r="AP152" s="221">
        <f t="shared" si="305"/>
        <v>313.10199638000017</v>
      </c>
      <c r="AQ152" s="222">
        <f t="shared" si="306"/>
        <v>18.417764492941188</v>
      </c>
      <c r="AR152" s="223">
        <f t="shared" si="307"/>
        <v>14.909618875238104</v>
      </c>
      <c r="AS152" s="224">
        <f t="shared" si="308"/>
        <v>17.394555354444453</v>
      </c>
      <c r="AT152" s="237">
        <f t="shared" si="309"/>
        <v>398.48748458810019</v>
      </c>
      <c r="AU152" s="253">
        <f t="shared" si="310"/>
        <v>256.4121960180002</v>
      </c>
      <c r="AV152" s="254">
        <f t="shared" si="264"/>
        <v>294.87402542070021</v>
      </c>
      <c r="AW152" s="254">
        <f t="shared" si="265"/>
        <v>336.4121960180002</v>
      </c>
      <c r="AX152" s="255">
        <f t="shared" si="266"/>
        <v>19.788952706941188</v>
      </c>
      <c r="AY152" s="256">
        <f t="shared" si="267"/>
        <v>16.019628381809532</v>
      </c>
      <c r="AZ152" s="257">
        <f t="shared" si="268"/>
        <v>18.689566445444456</v>
      </c>
      <c r="BA152" s="268">
        <f t="shared" si="269"/>
        <v>433.33623304691031</v>
      </c>
    </row>
    <row r="153" spans="1:53" x14ac:dyDescent="0.2">
      <c r="A153" s="33">
        <v>8416</v>
      </c>
      <c r="B153" s="33" t="s">
        <v>169</v>
      </c>
      <c r="C153" s="34" t="s">
        <v>20</v>
      </c>
      <c r="D153" s="35">
        <v>245.61</v>
      </c>
      <c r="E153" s="36">
        <f t="shared" si="270"/>
        <v>279.99540000000002</v>
      </c>
      <c r="F153" s="18">
        <f t="shared" si="271"/>
        <v>325.61</v>
      </c>
      <c r="G153" s="37">
        <f t="shared" si="272"/>
        <v>25.046923076923079</v>
      </c>
      <c r="H153" s="38">
        <f t="shared" si="273"/>
        <v>19.153529411764708</v>
      </c>
      <c r="I153" s="39">
        <f t="shared" si="274"/>
        <v>20.350625000000001</v>
      </c>
      <c r="J153" s="40">
        <v>270.17100000000005</v>
      </c>
      <c r="K153" s="23">
        <f t="shared" si="275"/>
        <v>310.69665000000003</v>
      </c>
      <c r="L153" s="41">
        <f t="shared" si="276"/>
        <v>350.17100000000005</v>
      </c>
      <c r="M153" s="42">
        <f t="shared" si="277"/>
        <v>23.344733333333338</v>
      </c>
      <c r="N153" s="43">
        <f t="shared" si="278"/>
        <v>18.430052631578949</v>
      </c>
      <c r="O153" s="44">
        <f t="shared" si="279"/>
        <v>19.453944444444446</v>
      </c>
      <c r="P153" s="45">
        <v>297.18810000000008</v>
      </c>
      <c r="Q153" s="46">
        <f t="shared" si="280"/>
        <v>341.76631500000008</v>
      </c>
      <c r="R153" s="30">
        <f t="shared" si="281"/>
        <v>377.18810000000008</v>
      </c>
      <c r="S153" s="31">
        <f t="shared" si="282"/>
        <v>25.145873333333338</v>
      </c>
      <c r="T153" s="32">
        <f t="shared" si="283"/>
        <v>19.852005263157899</v>
      </c>
      <c r="U153" s="74">
        <f t="shared" si="284"/>
        <v>22.187535294117652</v>
      </c>
      <c r="V153" s="105">
        <f t="shared" si="285"/>
        <v>326.9069100000001</v>
      </c>
      <c r="W153" s="105">
        <f t="shared" si="286"/>
        <v>375.94294650000006</v>
      </c>
      <c r="X153" s="106">
        <f t="shared" si="287"/>
        <v>406.9069100000001</v>
      </c>
      <c r="Y153" s="102">
        <f t="shared" si="288"/>
        <v>27.127127333333341</v>
      </c>
      <c r="Z153" s="103">
        <f t="shared" si="289"/>
        <v>21.41615315789474</v>
      </c>
      <c r="AA153" s="104">
        <f t="shared" si="290"/>
        <v>23.935700588235299</v>
      </c>
      <c r="AB153" s="151">
        <f t="shared" si="291"/>
        <v>359.59760100000011</v>
      </c>
      <c r="AC153" s="151">
        <f t="shared" si="292"/>
        <v>413.53724115000011</v>
      </c>
      <c r="AD153" s="152">
        <f t="shared" si="293"/>
        <v>439.59760100000011</v>
      </c>
      <c r="AE153" s="148">
        <f t="shared" si="294"/>
        <v>29.30650673333334</v>
      </c>
      <c r="AF153" s="149">
        <f t="shared" si="295"/>
        <v>23.136715842105268</v>
      </c>
      <c r="AG153" s="150">
        <f t="shared" si="296"/>
        <v>25.858682411764711</v>
      </c>
      <c r="AH153" s="187">
        <f t="shared" si="297"/>
        <v>395.55736110000015</v>
      </c>
      <c r="AI153" s="188">
        <f t="shared" si="298"/>
        <v>454.89096526500015</v>
      </c>
      <c r="AJ153" s="188">
        <f t="shared" si="299"/>
        <v>475.55736110000015</v>
      </c>
      <c r="AK153" s="189">
        <f t="shared" si="300"/>
        <v>27.973962417647069</v>
      </c>
      <c r="AL153" s="190">
        <f t="shared" si="301"/>
        <v>22.64558862380953</v>
      </c>
      <c r="AM153" s="191">
        <f t="shared" si="302"/>
        <v>26.419853394444452</v>
      </c>
      <c r="AN153" s="220">
        <f t="shared" si="303"/>
        <v>435.11309721000021</v>
      </c>
      <c r="AO153" s="221">
        <f t="shared" si="304"/>
        <v>500.38006179150022</v>
      </c>
      <c r="AP153" s="221">
        <f t="shared" si="305"/>
        <v>515.11309721000021</v>
      </c>
      <c r="AQ153" s="222">
        <f t="shared" si="306"/>
        <v>30.300770424117658</v>
      </c>
      <c r="AR153" s="223">
        <f t="shared" si="307"/>
        <v>24.529195105238106</v>
      </c>
      <c r="AS153" s="224">
        <f t="shared" si="308"/>
        <v>28.617394289444455</v>
      </c>
      <c r="AT153" s="237">
        <f t="shared" si="309"/>
        <v>700.4940803289503</v>
      </c>
      <c r="AU153" s="253">
        <f t="shared" si="310"/>
        <v>478.62440693100024</v>
      </c>
      <c r="AV153" s="254">
        <f t="shared" si="264"/>
        <v>550.41806797065021</v>
      </c>
      <c r="AW153" s="254">
        <f t="shared" si="265"/>
        <v>558.62440693100029</v>
      </c>
      <c r="AX153" s="255">
        <f t="shared" si="266"/>
        <v>32.860259231235311</v>
      </c>
      <c r="AY153" s="256">
        <f t="shared" si="267"/>
        <v>26.601162234809539</v>
      </c>
      <c r="AZ153" s="257">
        <f t="shared" si="268"/>
        <v>31.034689273944462</v>
      </c>
      <c r="BA153" s="268">
        <f t="shared" si="269"/>
        <v>765.54348836184533</v>
      </c>
    </row>
    <row r="154" spans="1:53" x14ac:dyDescent="0.2">
      <c r="A154" s="33">
        <v>8458</v>
      </c>
      <c r="B154" s="33" t="s">
        <v>170</v>
      </c>
      <c r="C154" s="34" t="s">
        <v>20</v>
      </c>
      <c r="D154" s="35">
        <v>87.72</v>
      </c>
      <c r="E154" s="36">
        <f t="shared" si="270"/>
        <v>100.00079999999998</v>
      </c>
      <c r="F154" s="18">
        <f t="shared" si="271"/>
        <v>167.72</v>
      </c>
      <c r="G154" s="37">
        <f t="shared" si="272"/>
        <v>12.901538461538461</v>
      </c>
      <c r="H154" s="38">
        <f t="shared" si="273"/>
        <v>9.8658823529411759</v>
      </c>
      <c r="I154" s="39">
        <f t="shared" si="274"/>
        <v>10.4825</v>
      </c>
      <c r="J154" s="40">
        <v>96.492000000000004</v>
      </c>
      <c r="K154" s="23">
        <f t="shared" si="275"/>
        <v>110.9658</v>
      </c>
      <c r="L154" s="41">
        <f t="shared" si="276"/>
        <v>176.49200000000002</v>
      </c>
      <c r="M154" s="42">
        <f t="shared" si="277"/>
        <v>11.766133333333334</v>
      </c>
      <c r="N154" s="43">
        <f t="shared" si="278"/>
        <v>9.289052631578949</v>
      </c>
      <c r="O154" s="44">
        <f t="shared" si="279"/>
        <v>9.8051111111111116</v>
      </c>
      <c r="P154" s="45">
        <v>106.14120000000001</v>
      </c>
      <c r="Q154" s="46">
        <f t="shared" si="280"/>
        <v>122.06238</v>
      </c>
      <c r="R154" s="30">
        <f t="shared" si="281"/>
        <v>186.14120000000003</v>
      </c>
      <c r="S154" s="31">
        <f t="shared" si="282"/>
        <v>12.409413333333335</v>
      </c>
      <c r="T154" s="32">
        <f t="shared" si="283"/>
        <v>9.7969052631578961</v>
      </c>
      <c r="U154" s="74">
        <f t="shared" si="284"/>
        <v>10.949482352941178</v>
      </c>
      <c r="V154" s="105">
        <f t="shared" si="285"/>
        <v>116.75532000000003</v>
      </c>
      <c r="W154" s="105">
        <f t="shared" si="286"/>
        <v>134.26861800000003</v>
      </c>
      <c r="X154" s="106">
        <f t="shared" si="287"/>
        <v>196.75532000000004</v>
      </c>
      <c r="Y154" s="102">
        <f t="shared" si="288"/>
        <v>13.117021333333335</v>
      </c>
      <c r="Z154" s="103">
        <f t="shared" si="289"/>
        <v>10.355543157894738</v>
      </c>
      <c r="AA154" s="104">
        <f t="shared" si="290"/>
        <v>11.573842352941179</v>
      </c>
      <c r="AB154" s="151">
        <f t="shared" si="291"/>
        <v>128.43085200000004</v>
      </c>
      <c r="AC154" s="151">
        <f t="shared" si="292"/>
        <v>147.69547980000004</v>
      </c>
      <c r="AD154" s="152">
        <f t="shared" si="293"/>
        <v>208.43085200000004</v>
      </c>
      <c r="AE154" s="148">
        <f t="shared" si="294"/>
        <v>13.895390133333336</v>
      </c>
      <c r="AF154" s="149">
        <f t="shared" si="295"/>
        <v>10.970044842105265</v>
      </c>
      <c r="AG154" s="150">
        <f t="shared" si="296"/>
        <v>12.260638352941179</v>
      </c>
      <c r="AH154" s="187">
        <f t="shared" si="297"/>
        <v>141.27393720000006</v>
      </c>
      <c r="AI154" s="188">
        <f t="shared" si="298"/>
        <v>162.46502778000007</v>
      </c>
      <c r="AJ154" s="188">
        <f t="shared" si="299"/>
        <v>221.27393720000006</v>
      </c>
      <c r="AK154" s="189">
        <f t="shared" si="300"/>
        <v>13.016113952941181</v>
      </c>
      <c r="AL154" s="190">
        <f t="shared" si="301"/>
        <v>10.536854152380956</v>
      </c>
      <c r="AM154" s="191">
        <f t="shared" si="302"/>
        <v>12.292996511111115</v>
      </c>
      <c r="AN154" s="220">
        <f t="shared" si="303"/>
        <v>155.40133092000008</v>
      </c>
      <c r="AO154" s="221">
        <f t="shared" si="304"/>
        <v>178.71153055800008</v>
      </c>
      <c r="AP154" s="221">
        <f t="shared" si="305"/>
        <v>235.40133092000008</v>
      </c>
      <c r="AQ154" s="222">
        <f t="shared" si="306"/>
        <v>13.847137112941182</v>
      </c>
      <c r="AR154" s="223">
        <f t="shared" si="307"/>
        <v>11.209587186666671</v>
      </c>
      <c r="AS154" s="224">
        <f t="shared" si="308"/>
        <v>13.077851717777783</v>
      </c>
      <c r="AT154" s="237">
        <f t="shared" si="309"/>
        <v>282.32498972540009</v>
      </c>
      <c r="AU154" s="253">
        <f t="shared" si="310"/>
        <v>170.9414640120001</v>
      </c>
      <c r="AV154" s="254">
        <f t="shared" si="264"/>
        <v>196.5826836138001</v>
      </c>
      <c r="AW154" s="254">
        <f t="shared" si="265"/>
        <v>250.9414640120001</v>
      </c>
      <c r="AX154" s="255">
        <f t="shared" si="266"/>
        <v>14.761262588941182</v>
      </c>
      <c r="AY154" s="256">
        <f t="shared" si="267"/>
        <v>11.949593524380957</v>
      </c>
      <c r="AZ154" s="257">
        <f t="shared" si="268"/>
        <v>13.941192445111117</v>
      </c>
      <c r="BA154" s="268">
        <f t="shared" si="269"/>
        <v>305.55748869794013</v>
      </c>
    </row>
    <row r="155" spans="1:53" x14ac:dyDescent="0.2">
      <c r="A155" s="33">
        <v>8469</v>
      </c>
      <c r="B155" s="33" t="s">
        <v>171</v>
      </c>
      <c r="C155" s="34" t="s">
        <v>20</v>
      </c>
      <c r="D155" s="35">
        <v>131.58000000000001</v>
      </c>
      <c r="E155" s="36">
        <f t="shared" si="270"/>
        <v>150.00120000000001</v>
      </c>
      <c r="F155" s="18">
        <f t="shared" si="271"/>
        <v>211.58</v>
      </c>
      <c r="G155" s="37">
        <f t="shared" si="272"/>
        <v>16.275384615384617</v>
      </c>
      <c r="H155" s="38">
        <f t="shared" si="273"/>
        <v>12.445882352941178</v>
      </c>
      <c r="I155" s="39">
        <f t="shared" si="274"/>
        <v>13.223750000000001</v>
      </c>
      <c r="J155" s="40">
        <v>144.73800000000003</v>
      </c>
      <c r="K155" s="23">
        <f t="shared" si="275"/>
        <v>166.44870000000003</v>
      </c>
      <c r="L155" s="41">
        <f t="shared" si="276"/>
        <v>224.73800000000003</v>
      </c>
      <c r="M155" s="42">
        <f t="shared" si="277"/>
        <v>14.982533333333334</v>
      </c>
      <c r="N155" s="43">
        <f t="shared" si="278"/>
        <v>11.828315789473686</v>
      </c>
      <c r="O155" s="44">
        <f t="shared" si="279"/>
        <v>12.485444444444447</v>
      </c>
      <c r="P155" s="45">
        <v>159.21180000000004</v>
      </c>
      <c r="Q155" s="46">
        <f t="shared" si="280"/>
        <v>183.09357000000003</v>
      </c>
      <c r="R155" s="30">
        <f t="shared" si="281"/>
        <v>239.21180000000004</v>
      </c>
      <c r="S155" s="31">
        <f t="shared" si="282"/>
        <v>15.947453333333335</v>
      </c>
      <c r="T155" s="32">
        <f t="shared" si="283"/>
        <v>12.590094736842108</v>
      </c>
      <c r="U155" s="74">
        <f t="shared" si="284"/>
        <v>14.071282352941179</v>
      </c>
      <c r="V155" s="105">
        <f t="shared" si="285"/>
        <v>175.13298000000006</v>
      </c>
      <c r="W155" s="105">
        <f t="shared" si="286"/>
        <v>201.40292700000006</v>
      </c>
      <c r="X155" s="106">
        <f t="shared" si="287"/>
        <v>255.13298000000006</v>
      </c>
      <c r="Y155" s="102">
        <f t="shared" si="288"/>
        <v>17.008865333333336</v>
      </c>
      <c r="Z155" s="103">
        <f t="shared" si="289"/>
        <v>13.428051578947372</v>
      </c>
      <c r="AA155" s="104">
        <f t="shared" si="290"/>
        <v>15.007822352941179</v>
      </c>
      <c r="AB155" s="151">
        <f t="shared" si="291"/>
        <v>192.64627800000008</v>
      </c>
      <c r="AC155" s="151">
        <f t="shared" si="292"/>
        <v>221.54321970000007</v>
      </c>
      <c r="AD155" s="152">
        <f t="shared" si="293"/>
        <v>272.64627800000005</v>
      </c>
      <c r="AE155" s="148">
        <f t="shared" si="294"/>
        <v>18.176418533333337</v>
      </c>
      <c r="AF155" s="149">
        <f t="shared" si="295"/>
        <v>14.349804105263161</v>
      </c>
      <c r="AG155" s="150">
        <f t="shared" si="296"/>
        <v>16.038016352941181</v>
      </c>
      <c r="AH155" s="187">
        <f t="shared" si="297"/>
        <v>211.91090580000011</v>
      </c>
      <c r="AI155" s="188">
        <f t="shared" si="298"/>
        <v>243.69754167000011</v>
      </c>
      <c r="AJ155" s="188">
        <f t="shared" si="299"/>
        <v>291.91090580000014</v>
      </c>
      <c r="AK155" s="189">
        <f t="shared" si="300"/>
        <v>17.171229752941183</v>
      </c>
      <c r="AL155" s="190">
        <f t="shared" si="301"/>
        <v>13.900519323809529</v>
      </c>
      <c r="AM155" s="191">
        <f t="shared" si="302"/>
        <v>16.217272544444452</v>
      </c>
      <c r="AN155" s="220">
        <f t="shared" si="303"/>
        <v>233.10199638000014</v>
      </c>
      <c r="AO155" s="221">
        <f t="shared" si="304"/>
        <v>268.06729583700013</v>
      </c>
      <c r="AP155" s="221">
        <f t="shared" si="305"/>
        <v>313.10199638000017</v>
      </c>
      <c r="AQ155" s="222">
        <f t="shared" si="306"/>
        <v>18.417764492941188</v>
      </c>
      <c r="AR155" s="223">
        <f t="shared" si="307"/>
        <v>14.909618875238104</v>
      </c>
      <c r="AS155" s="224">
        <f t="shared" si="308"/>
        <v>17.394555354444453</v>
      </c>
      <c r="AT155" s="237">
        <f t="shared" si="309"/>
        <v>398.48748458810019</v>
      </c>
      <c r="AU155" s="253">
        <f t="shared" si="310"/>
        <v>256.4121960180002</v>
      </c>
      <c r="AV155" s="254">
        <f t="shared" si="264"/>
        <v>294.87402542070021</v>
      </c>
      <c r="AW155" s="254">
        <f t="shared" si="265"/>
        <v>336.4121960180002</v>
      </c>
      <c r="AX155" s="255">
        <f t="shared" si="266"/>
        <v>19.788952706941188</v>
      </c>
      <c r="AY155" s="256">
        <f t="shared" si="267"/>
        <v>16.019628381809532</v>
      </c>
      <c r="AZ155" s="257">
        <f t="shared" si="268"/>
        <v>18.689566445444456</v>
      </c>
      <c r="BA155" s="268">
        <f t="shared" si="269"/>
        <v>433.33623304691031</v>
      </c>
    </row>
    <row r="156" spans="1:53" x14ac:dyDescent="0.2">
      <c r="A156" s="33">
        <v>8472</v>
      </c>
      <c r="B156" s="33" t="s">
        <v>172</v>
      </c>
      <c r="C156" s="34" t="s">
        <v>20</v>
      </c>
      <c r="D156" s="35">
        <v>157.9</v>
      </c>
      <c r="E156" s="36">
        <f t="shared" si="270"/>
        <v>180.006</v>
      </c>
      <c r="F156" s="18">
        <f t="shared" si="271"/>
        <v>237.9</v>
      </c>
      <c r="G156" s="37">
        <f t="shared" si="272"/>
        <v>18.3</v>
      </c>
      <c r="H156" s="38">
        <f t="shared" si="273"/>
        <v>13.994117647058824</v>
      </c>
      <c r="I156" s="39">
        <f t="shared" si="274"/>
        <v>14.86875</v>
      </c>
      <c r="J156" s="40">
        <v>173.69000000000003</v>
      </c>
      <c r="K156" s="23">
        <f t="shared" si="275"/>
        <v>199.74350000000001</v>
      </c>
      <c r="L156" s="41">
        <f t="shared" si="276"/>
        <v>253.69000000000003</v>
      </c>
      <c r="M156" s="42">
        <f t="shared" si="277"/>
        <v>16.91266666666667</v>
      </c>
      <c r="N156" s="43">
        <f t="shared" si="278"/>
        <v>13.352105263157895</v>
      </c>
      <c r="O156" s="44">
        <f t="shared" si="279"/>
        <v>14.093888888888891</v>
      </c>
      <c r="P156" s="45">
        <v>191.05900000000005</v>
      </c>
      <c r="Q156" s="46">
        <f t="shared" si="280"/>
        <v>219.71785000000006</v>
      </c>
      <c r="R156" s="30">
        <f t="shared" si="281"/>
        <v>271.05900000000008</v>
      </c>
      <c r="S156" s="31">
        <f t="shared" si="282"/>
        <v>18.070600000000006</v>
      </c>
      <c r="T156" s="32">
        <f t="shared" si="283"/>
        <v>14.266263157894741</v>
      </c>
      <c r="U156" s="74">
        <f t="shared" si="284"/>
        <v>15.944647058823534</v>
      </c>
      <c r="V156" s="105">
        <f t="shared" si="285"/>
        <v>210.16490000000007</v>
      </c>
      <c r="W156" s="105">
        <f t="shared" si="286"/>
        <v>241.68963500000007</v>
      </c>
      <c r="X156" s="106">
        <f t="shared" si="287"/>
        <v>290.1649000000001</v>
      </c>
      <c r="Y156" s="102">
        <f t="shared" si="288"/>
        <v>19.344326666666674</v>
      </c>
      <c r="Z156" s="103">
        <f t="shared" si="289"/>
        <v>15.271836842105268</v>
      </c>
      <c r="AA156" s="104">
        <f t="shared" si="290"/>
        <v>17.06852352941177</v>
      </c>
      <c r="AB156" s="151">
        <f t="shared" si="291"/>
        <v>231.18139000000011</v>
      </c>
      <c r="AC156" s="151">
        <f t="shared" si="292"/>
        <v>265.85859850000008</v>
      </c>
      <c r="AD156" s="152">
        <f t="shared" si="293"/>
        <v>311.18139000000008</v>
      </c>
      <c r="AE156" s="148">
        <f t="shared" si="294"/>
        <v>20.745426000000005</v>
      </c>
      <c r="AF156" s="149">
        <f t="shared" si="295"/>
        <v>16.377967894736845</v>
      </c>
      <c r="AG156" s="150">
        <f t="shared" si="296"/>
        <v>18.304787647058827</v>
      </c>
      <c r="AH156" s="187">
        <f t="shared" si="297"/>
        <v>254.29952900000015</v>
      </c>
      <c r="AI156" s="188">
        <f t="shared" si="298"/>
        <v>292.44445835000016</v>
      </c>
      <c r="AJ156" s="188">
        <f t="shared" si="299"/>
        <v>334.29952900000012</v>
      </c>
      <c r="AK156" s="189">
        <f t="shared" si="300"/>
        <v>19.664678176470595</v>
      </c>
      <c r="AL156" s="190">
        <f t="shared" si="301"/>
        <v>15.919025190476196</v>
      </c>
      <c r="AM156" s="191">
        <f t="shared" si="302"/>
        <v>18.572196055555562</v>
      </c>
      <c r="AN156" s="220">
        <f t="shared" si="303"/>
        <v>279.72948190000017</v>
      </c>
      <c r="AO156" s="221">
        <f t="shared" si="304"/>
        <v>321.68890418500018</v>
      </c>
      <c r="AP156" s="221">
        <f t="shared" si="305"/>
        <v>359.72948190000017</v>
      </c>
      <c r="AQ156" s="222">
        <f t="shared" si="306"/>
        <v>21.16055775882354</v>
      </c>
      <c r="AR156" s="223">
        <f t="shared" si="307"/>
        <v>17.129975328571437</v>
      </c>
      <c r="AS156" s="224">
        <f t="shared" si="308"/>
        <v>19.984971216666676</v>
      </c>
      <c r="AT156" s="237">
        <f t="shared" si="309"/>
        <v>468.19557544050025</v>
      </c>
      <c r="AU156" s="253">
        <f t="shared" si="310"/>
        <v>307.70243009000023</v>
      </c>
      <c r="AV156" s="254">
        <f t="shared" si="264"/>
        <v>353.85779460350022</v>
      </c>
      <c r="AW156" s="254">
        <f t="shared" si="265"/>
        <v>387.70243009000023</v>
      </c>
      <c r="AX156" s="255">
        <f t="shared" si="266"/>
        <v>22.806025299411779</v>
      </c>
      <c r="AY156" s="256">
        <f t="shared" si="267"/>
        <v>18.462020480476202</v>
      </c>
      <c r="AZ156" s="257">
        <f t="shared" si="268"/>
        <v>21.539023893888903</v>
      </c>
      <c r="BA156" s="268">
        <f t="shared" si="269"/>
        <v>510.01513298455029</v>
      </c>
    </row>
    <row r="157" spans="1:53" x14ac:dyDescent="0.2">
      <c r="A157" s="33">
        <v>8477</v>
      </c>
      <c r="B157" s="33" t="s">
        <v>173</v>
      </c>
      <c r="C157" s="34" t="s">
        <v>20</v>
      </c>
      <c r="D157" s="35">
        <v>114.04</v>
      </c>
      <c r="E157" s="36">
        <f t="shared" si="270"/>
        <v>130.00559999999999</v>
      </c>
      <c r="F157" s="18">
        <f t="shared" si="271"/>
        <v>194.04000000000002</v>
      </c>
      <c r="G157" s="37">
        <f t="shared" si="272"/>
        <v>14.926153846153849</v>
      </c>
      <c r="H157" s="38">
        <f t="shared" si="273"/>
        <v>11.414117647058825</v>
      </c>
      <c r="I157" s="39">
        <f t="shared" si="274"/>
        <v>12.127500000000001</v>
      </c>
      <c r="J157" s="40">
        <v>125.44400000000002</v>
      </c>
      <c r="K157" s="23">
        <f t="shared" si="275"/>
        <v>144.26060000000001</v>
      </c>
      <c r="L157" s="41">
        <f t="shared" si="276"/>
        <v>205.44400000000002</v>
      </c>
      <c r="M157" s="42">
        <f t="shared" si="277"/>
        <v>13.696266666666668</v>
      </c>
      <c r="N157" s="43">
        <f t="shared" si="278"/>
        <v>10.812842105263158</v>
      </c>
      <c r="O157" s="44">
        <f t="shared" si="279"/>
        <v>11.413555555555556</v>
      </c>
      <c r="P157" s="45">
        <v>137.98840000000004</v>
      </c>
      <c r="Q157" s="46">
        <f t="shared" si="280"/>
        <v>158.68666000000005</v>
      </c>
      <c r="R157" s="30">
        <f t="shared" si="281"/>
        <v>217.98840000000004</v>
      </c>
      <c r="S157" s="31">
        <f t="shared" si="282"/>
        <v>14.532560000000002</v>
      </c>
      <c r="T157" s="32">
        <f t="shared" si="283"/>
        <v>11.473073684210528</v>
      </c>
      <c r="U157" s="74">
        <f t="shared" si="284"/>
        <v>12.822847058823532</v>
      </c>
      <c r="V157" s="105">
        <f t="shared" si="285"/>
        <v>151.78724000000005</v>
      </c>
      <c r="W157" s="105">
        <f t="shared" si="286"/>
        <v>174.55532600000004</v>
      </c>
      <c r="X157" s="106">
        <f t="shared" si="287"/>
        <v>231.78724000000005</v>
      </c>
      <c r="Y157" s="102">
        <f t="shared" si="288"/>
        <v>15.45248266666667</v>
      </c>
      <c r="Z157" s="103">
        <f t="shared" si="289"/>
        <v>12.199328421052634</v>
      </c>
      <c r="AA157" s="104">
        <f t="shared" si="290"/>
        <v>13.634543529411769</v>
      </c>
      <c r="AB157" s="151">
        <f t="shared" si="291"/>
        <v>166.96596400000007</v>
      </c>
      <c r="AC157" s="151">
        <f t="shared" si="292"/>
        <v>192.01085860000006</v>
      </c>
      <c r="AD157" s="152">
        <f t="shared" si="293"/>
        <v>246.96596400000007</v>
      </c>
      <c r="AE157" s="148">
        <f t="shared" si="294"/>
        <v>16.464397600000005</v>
      </c>
      <c r="AF157" s="149">
        <f t="shared" si="295"/>
        <v>12.998208631578951</v>
      </c>
      <c r="AG157" s="150">
        <f t="shared" si="296"/>
        <v>14.527409647058828</v>
      </c>
      <c r="AH157" s="187">
        <f t="shared" si="297"/>
        <v>183.6625604000001</v>
      </c>
      <c r="AI157" s="188">
        <f t="shared" si="298"/>
        <v>211.2119444600001</v>
      </c>
      <c r="AJ157" s="188">
        <f t="shared" si="299"/>
        <v>263.66256040000007</v>
      </c>
      <c r="AK157" s="189">
        <f t="shared" si="300"/>
        <v>15.509562376470592</v>
      </c>
      <c r="AL157" s="190">
        <f t="shared" si="301"/>
        <v>12.555360019047622</v>
      </c>
      <c r="AM157" s="191">
        <f t="shared" si="302"/>
        <v>14.647920022222227</v>
      </c>
      <c r="AN157" s="220">
        <f t="shared" si="303"/>
        <v>202.02881644000013</v>
      </c>
      <c r="AO157" s="221">
        <f t="shared" si="304"/>
        <v>232.33313890600013</v>
      </c>
      <c r="AP157" s="221">
        <f t="shared" si="305"/>
        <v>282.02881644000013</v>
      </c>
      <c r="AQ157" s="222">
        <f t="shared" si="306"/>
        <v>16.589930378823539</v>
      </c>
      <c r="AR157" s="223">
        <f t="shared" si="307"/>
        <v>13.429943640000007</v>
      </c>
      <c r="AS157" s="224">
        <f t="shared" si="308"/>
        <v>15.668267580000007</v>
      </c>
      <c r="AT157" s="237">
        <f t="shared" si="309"/>
        <v>352.03308057780021</v>
      </c>
      <c r="AU157" s="253">
        <f t="shared" si="310"/>
        <v>222.23169808400016</v>
      </c>
      <c r="AV157" s="254">
        <f t="shared" si="264"/>
        <v>255.56645279660017</v>
      </c>
      <c r="AW157" s="254">
        <f t="shared" si="265"/>
        <v>302.23169808400019</v>
      </c>
      <c r="AX157" s="255">
        <f t="shared" si="266"/>
        <v>17.778335181411776</v>
      </c>
      <c r="AY157" s="256">
        <f t="shared" si="267"/>
        <v>14.391985623047628</v>
      </c>
      <c r="AZ157" s="257">
        <f t="shared" si="268"/>
        <v>16.790649893555567</v>
      </c>
      <c r="BA157" s="268">
        <f t="shared" si="269"/>
        <v>382.23638863558023</v>
      </c>
    </row>
    <row r="158" spans="1:53" x14ac:dyDescent="0.2">
      <c r="A158" s="33">
        <v>8533</v>
      </c>
      <c r="B158" s="33" t="s">
        <v>174</v>
      </c>
      <c r="C158" s="34" t="s">
        <v>20</v>
      </c>
      <c r="D158" s="35">
        <v>245.61</v>
      </c>
      <c r="E158" s="36">
        <f t="shared" si="270"/>
        <v>279.99540000000002</v>
      </c>
      <c r="F158" s="18">
        <f t="shared" si="271"/>
        <v>325.61</v>
      </c>
      <c r="G158" s="37">
        <f t="shared" si="272"/>
        <v>25.046923076923079</v>
      </c>
      <c r="H158" s="38">
        <f t="shared" si="273"/>
        <v>19.153529411764708</v>
      </c>
      <c r="I158" s="39">
        <f t="shared" si="274"/>
        <v>20.350625000000001</v>
      </c>
      <c r="J158" s="40">
        <v>270.17100000000005</v>
      </c>
      <c r="K158" s="23">
        <f t="shared" si="275"/>
        <v>310.69665000000003</v>
      </c>
      <c r="L158" s="41">
        <f t="shared" si="276"/>
        <v>350.17100000000005</v>
      </c>
      <c r="M158" s="42">
        <f t="shared" si="277"/>
        <v>23.344733333333338</v>
      </c>
      <c r="N158" s="43">
        <f t="shared" si="278"/>
        <v>18.430052631578949</v>
      </c>
      <c r="O158" s="44">
        <f t="shared" si="279"/>
        <v>19.453944444444446</v>
      </c>
      <c r="P158" s="45">
        <v>297.18810000000008</v>
      </c>
      <c r="Q158" s="46">
        <f t="shared" si="280"/>
        <v>341.76631500000008</v>
      </c>
      <c r="R158" s="30">
        <f t="shared" si="281"/>
        <v>377.18810000000008</v>
      </c>
      <c r="S158" s="31">
        <f t="shared" si="282"/>
        <v>25.145873333333338</v>
      </c>
      <c r="T158" s="32">
        <f t="shared" si="283"/>
        <v>19.852005263157899</v>
      </c>
      <c r="U158" s="74">
        <f t="shared" si="284"/>
        <v>22.187535294117652</v>
      </c>
      <c r="V158" s="105">
        <f t="shared" si="285"/>
        <v>326.9069100000001</v>
      </c>
      <c r="W158" s="105">
        <f t="shared" si="286"/>
        <v>375.94294650000006</v>
      </c>
      <c r="X158" s="106">
        <f t="shared" si="287"/>
        <v>406.9069100000001</v>
      </c>
      <c r="Y158" s="102">
        <f t="shared" si="288"/>
        <v>27.127127333333341</v>
      </c>
      <c r="Z158" s="103">
        <f t="shared" si="289"/>
        <v>21.41615315789474</v>
      </c>
      <c r="AA158" s="104">
        <f t="shared" si="290"/>
        <v>23.935700588235299</v>
      </c>
      <c r="AB158" s="151">
        <f t="shared" si="291"/>
        <v>359.59760100000011</v>
      </c>
      <c r="AC158" s="151">
        <f t="shared" si="292"/>
        <v>413.53724115000011</v>
      </c>
      <c r="AD158" s="152">
        <f t="shared" si="293"/>
        <v>439.59760100000011</v>
      </c>
      <c r="AE158" s="148">
        <f t="shared" si="294"/>
        <v>29.30650673333334</v>
      </c>
      <c r="AF158" s="149">
        <f t="shared" si="295"/>
        <v>23.136715842105268</v>
      </c>
      <c r="AG158" s="150">
        <f t="shared" si="296"/>
        <v>25.858682411764711</v>
      </c>
      <c r="AH158" s="187">
        <f t="shared" si="297"/>
        <v>395.55736110000015</v>
      </c>
      <c r="AI158" s="188">
        <f t="shared" si="298"/>
        <v>454.89096526500015</v>
      </c>
      <c r="AJ158" s="188">
        <f t="shared" si="299"/>
        <v>475.55736110000015</v>
      </c>
      <c r="AK158" s="189">
        <f t="shared" si="300"/>
        <v>27.973962417647069</v>
      </c>
      <c r="AL158" s="190">
        <f t="shared" si="301"/>
        <v>22.64558862380953</v>
      </c>
      <c r="AM158" s="191">
        <f t="shared" si="302"/>
        <v>26.419853394444452</v>
      </c>
      <c r="AN158" s="220">
        <f t="shared" si="303"/>
        <v>435.11309721000021</v>
      </c>
      <c r="AO158" s="221">
        <f t="shared" si="304"/>
        <v>500.38006179150022</v>
      </c>
      <c r="AP158" s="221">
        <f t="shared" si="305"/>
        <v>515.11309721000021</v>
      </c>
      <c r="AQ158" s="222">
        <f t="shared" si="306"/>
        <v>30.300770424117658</v>
      </c>
      <c r="AR158" s="223">
        <f t="shared" si="307"/>
        <v>24.529195105238106</v>
      </c>
      <c r="AS158" s="224">
        <f t="shared" si="308"/>
        <v>28.617394289444455</v>
      </c>
      <c r="AT158" s="237">
        <f t="shared" si="309"/>
        <v>700.4940803289503</v>
      </c>
      <c r="AU158" s="253">
        <f t="shared" si="310"/>
        <v>478.62440693100024</v>
      </c>
      <c r="AV158" s="254">
        <f t="shared" si="264"/>
        <v>550.41806797065021</v>
      </c>
      <c r="AW158" s="254">
        <f t="shared" si="265"/>
        <v>558.62440693100029</v>
      </c>
      <c r="AX158" s="255">
        <f t="shared" si="266"/>
        <v>32.860259231235311</v>
      </c>
      <c r="AY158" s="256">
        <f t="shared" si="267"/>
        <v>26.601162234809539</v>
      </c>
      <c r="AZ158" s="257">
        <f t="shared" si="268"/>
        <v>31.034689273944462</v>
      </c>
      <c r="BA158" s="268">
        <f t="shared" si="269"/>
        <v>765.54348836184533</v>
      </c>
    </row>
    <row r="159" spans="1:53" x14ac:dyDescent="0.2">
      <c r="A159" s="33">
        <v>8534</v>
      </c>
      <c r="B159" s="33" t="s">
        <v>175</v>
      </c>
      <c r="C159" s="34" t="s">
        <v>20</v>
      </c>
      <c r="D159" s="35">
        <v>210.53</v>
      </c>
      <c r="E159" s="36">
        <f t="shared" si="270"/>
        <v>240.00419999999997</v>
      </c>
      <c r="F159" s="18">
        <f t="shared" si="271"/>
        <v>290.52999999999997</v>
      </c>
      <c r="G159" s="37">
        <f t="shared" si="272"/>
        <v>22.348461538461535</v>
      </c>
      <c r="H159" s="38">
        <f t="shared" si="273"/>
        <v>17.09</v>
      </c>
      <c r="I159" s="39">
        <f t="shared" si="274"/>
        <v>18.158124999999998</v>
      </c>
      <c r="J159" s="40">
        <v>231.58300000000003</v>
      </c>
      <c r="K159" s="23">
        <f t="shared" si="275"/>
        <v>266.32044999999999</v>
      </c>
      <c r="L159" s="41">
        <f t="shared" si="276"/>
        <v>311.58300000000003</v>
      </c>
      <c r="M159" s="42">
        <f t="shared" si="277"/>
        <v>20.772200000000002</v>
      </c>
      <c r="N159" s="43">
        <f t="shared" si="278"/>
        <v>16.399105263157896</v>
      </c>
      <c r="O159" s="44">
        <f t="shared" si="279"/>
        <v>17.310166666666667</v>
      </c>
      <c r="P159" s="45">
        <v>254.74130000000005</v>
      </c>
      <c r="Q159" s="46">
        <f t="shared" si="280"/>
        <v>292.95249500000006</v>
      </c>
      <c r="R159" s="30">
        <f t="shared" si="281"/>
        <v>334.74130000000002</v>
      </c>
      <c r="S159" s="31">
        <f t="shared" si="282"/>
        <v>22.316086666666667</v>
      </c>
      <c r="T159" s="32">
        <f t="shared" si="283"/>
        <v>17.617963157894739</v>
      </c>
      <c r="U159" s="74">
        <f t="shared" si="284"/>
        <v>19.690664705882355</v>
      </c>
      <c r="V159" s="105">
        <f t="shared" si="285"/>
        <v>280.21543000000008</v>
      </c>
      <c r="W159" s="105">
        <f t="shared" si="286"/>
        <v>322.24774450000007</v>
      </c>
      <c r="X159" s="106">
        <f t="shared" si="287"/>
        <v>360.21543000000008</v>
      </c>
      <c r="Y159" s="102">
        <f t="shared" si="288"/>
        <v>24.014362000000006</v>
      </c>
      <c r="Z159" s="103">
        <f t="shared" si="289"/>
        <v>18.958706842105268</v>
      </c>
      <c r="AA159" s="104">
        <f t="shared" si="290"/>
        <v>21.189142941176474</v>
      </c>
      <c r="AB159" s="151">
        <f t="shared" si="291"/>
        <v>308.23697300000009</v>
      </c>
      <c r="AC159" s="151">
        <f t="shared" si="292"/>
        <v>354.47251895000005</v>
      </c>
      <c r="AD159" s="152">
        <f t="shared" si="293"/>
        <v>388.23697300000009</v>
      </c>
      <c r="AE159" s="148">
        <f t="shared" si="294"/>
        <v>25.882464866666673</v>
      </c>
      <c r="AF159" s="149">
        <f t="shared" si="295"/>
        <v>20.433524894736848</v>
      </c>
      <c r="AG159" s="150">
        <f t="shared" si="296"/>
        <v>22.837469000000006</v>
      </c>
      <c r="AH159" s="187">
        <f t="shared" si="297"/>
        <v>339.06067030000014</v>
      </c>
      <c r="AI159" s="188">
        <f t="shared" si="298"/>
        <v>389.91977084500013</v>
      </c>
      <c r="AJ159" s="188">
        <f t="shared" si="299"/>
        <v>419.06067030000014</v>
      </c>
      <c r="AK159" s="189">
        <f t="shared" si="300"/>
        <v>24.65062766470589</v>
      </c>
      <c r="AL159" s="190">
        <f t="shared" si="301"/>
        <v>19.95527001428572</v>
      </c>
      <c r="AM159" s="191">
        <f t="shared" si="302"/>
        <v>23.281148350000009</v>
      </c>
      <c r="AN159" s="220">
        <f t="shared" si="303"/>
        <v>372.96673733000017</v>
      </c>
      <c r="AO159" s="221">
        <f t="shared" si="304"/>
        <v>428.91174792950017</v>
      </c>
      <c r="AP159" s="221">
        <f t="shared" si="305"/>
        <v>452.96673733000017</v>
      </c>
      <c r="AQ159" s="222">
        <f t="shared" si="306"/>
        <v>26.645102195882362</v>
      </c>
      <c r="AR159" s="223">
        <f t="shared" si="307"/>
        <v>21.569844634761914</v>
      </c>
      <c r="AS159" s="224">
        <f t="shared" si="308"/>
        <v>25.164818740555564</v>
      </c>
      <c r="AT159" s="237">
        <f t="shared" si="309"/>
        <v>607.58527230835023</v>
      </c>
      <c r="AU159" s="253">
        <f t="shared" si="310"/>
        <v>410.26341106300021</v>
      </c>
      <c r="AV159" s="254">
        <f t="shared" si="264"/>
        <v>471.80292272245021</v>
      </c>
      <c r="AW159" s="254">
        <f t="shared" si="265"/>
        <v>490.26341106300021</v>
      </c>
      <c r="AX159" s="255">
        <f t="shared" si="266"/>
        <v>28.839024180176484</v>
      </c>
      <c r="AY159" s="256">
        <f t="shared" si="267"/>
        <v>23.345876717285723</v>
      </c>
      <c r="AZ159" s="257">
        <f t="shared" si="268"/>
        <v>27.236856170166678</v>
      </c>
      <c r="BA159" s="268">
        <f t="shared" si="269"/>
        <v>663.34379953918528</v>
      </c>
    </row>
    <row r="160" spans="1:53" x14ac:dyDescent="0.2">
      <c r="A160" s="33">
        <v>8538</v>
      </c>
      <c r="B160" s="33" t="s">
        <v>176</v>
      </c>
      <c r="C160" s="34" t="s">
        <v>20</v>
      </c>
      <c r="D160" s="35">
        <v>105.26</v>
      </c>
      <c r="E160" s="36">
        <f t="shared" si="270"/>
        <v>119.99639999999999</v>
      </c>
      <c r="F160" s="18">
        <f t="shared" si="271"/>
        <v>185.26</v>
      </c>
      <c r="G160" s="37">
        <f t="shared" si="272"/>
        <v>14.25076923076923</v>
      </c>
      <c r="H160" s="38">
        <f t="shared" si="273"/>
        <v>10.897647058823528</v>
      </c>
      <c r="I160" s="39">
        <f t="shared" si="274"/>
        <v>11.578749999999999</v>
      </c>
      <c r="J160" s="40">
        <v>115.78600000000002</v>
      </c>
      <c r="K160" s="23">
        <f t="shared" si="275"/>
        <v>133.15390000000002</v>
      </c>
      <c r="L160" s="41">
        <f t="shared" si="276"/>
        <v>195.786</v>
      </c>
      <c r="M160" s="42">
        <f t="shared" si="277"/>
        <v>13.0524</v>
      </c>
      <c r="N160" s="43">
        <f t="shared" si="278"/>
        <v>10.304526315789474</v>
      </c>
      <c r="O160" s="44">
        <f t="shared" si="279"/>
        <v>10.877000000000001</v>
      </c>
      <c r="P160" s="45">
        <v>127.36460000000002</v>
      </c>
      <c r="Q160" s="46">
        <f t="shared" si="280"/>
        <v>146.46929000000003</v>
      </c>
      <c r="R160" s="30">
        <f t="shared" si="281"/>
        <v>207.36460000000002</v>
      </c>
      <c r="S160" s="31">
        <f t="shared" si="282"/>
        <v>13.824306666666669</v>
      </c>
      <c r="T160" s="32">
        <f t="shared" si="283"/>
        <v>10.913926315789475</v>
      </c>
      <c r="U160" s="74">
        <f t="shared" si="284"/>
        <v>12.197917647058825</v>
      </c>
      <c r="V160" s="105">
        <f t="shared" si="285"/>
        <v>140.10106000000005</v>
      </c>
      <c r="W160" s="105">
        <f t="shared" si="286"/>
        <v>161.11621900000003</v>
      </c>
      <c r="X160" s="106">
        <f t="shared" si="287"/>
        <v>220.10106000000005</v>
      </c>
      <c r="Y160" s="102">
        <f t="shared" si="288"/>
        <v>14.673404000000003</v>
      </c>
      <c r="Z160" s="103">
        <f t="shared" si="289"/>
        <v>11.584266315789476</v>
      </c>
      <c r="AA160" s="104">
        <f t="shared" si="290"/>
        <v>12.94712117647059</v>
      </c>
      <c r="AB160" s="151">
        <f t="shared" si="291"/>
        <v>154.11116600000005</v>
      </c>
      <c r="AC160" s="151">
        <f t="shared" si="292"/>
        <v>177.22784090000005</v>
      </c>
      <c r="AD160" s="152">
        <f t="shared" si="293"/>
        <v>234.11116600000005</v>
      </c>
      <c r="AE160" s="148">
        <f t="shared" si="294"/>
        <v>15.607411066666669</v>
      </c>
      <c r="AF160" s="149">
        <f t="shared" si="295"/>
        <v>12.321640315789477</v>
      </c>
      <c r="AG160" s="150">
        <f t="shared" si="296"/>
        <v>13.771245058823533</v>
      </c>
      <c r="AH160" s="187">
        <f t="shared" si="297"/>
        <v>169.52228260000007</v>
      </c>
      <c r="AI160" s="188">
        <f t="shared" si="298"/>
        <v>194.95062499000005</v>
      </c>
      <c r="AJ160" s="188">
        <f t="shared" si="299"/>
        <v>249.52228260000007</v>
      </c>
      <c r="AK160" s="189">
        <f t="shared" si="300"/>
        <v>14.677781329411768</v>
      </c>
      <c r="AL160" s="190">
        <f t="shared" si="301"/>
        <v>11.882013457142861</v>
      </c>
      <c r="AM160" s="191">
        <f t="shared" si="302"/>
        <v>13.862349033333338</v>
      </c>
      <c r="AN160" s="220">
        <f t="shared" si="303"/>
        <v>186.47451086000009</v>
      </c>
      <c r="AO160" s="221">
        <f t="shared" si="304"/>
        <v>214.44568748900008</v>
      </c>
      <c r="AP160" s="221">
        <f t="shared" si="305"/>
        <v>266.47451086000012</v>
      </c>
      <c r="AQ160" s="222">
        <f t="shared" si="306"/>
        <v>15.674971227058832</v>
      </c>
      <c r="AR160" s="223">
        <f t="shared" si="307"/>
        <v>12.689262421904768</v>
      </c>
      <c r="AS160" s="224">
        <f t="shared" si="308"/>
        <v>14.804139492222228</v>
      </c>
      <c r="AT160" s="237">
        <f t="shared" si="309"/>
        <v>328.77939373570013</v>
      </c>
      <c r="AU160" s="253">
        <f t="shared" si="310"/>
        <v>205.12196194600011</v>
      </c>
      <c r="AV160" s="254">
        <f t="shared" si="264"/>
        <v>235.8902562379001</v>
      </c>
      <c r="AW160" s="254">
        <f t="shared" si="265"/>
        <v>285.12196194600011</v>
      </c>
      <c r="AX160" s="255">
        <f t="shared" si="266"/>
        <v>16.771880114470594</v>
      </c>
      <c r="AY160" s="256">
        <f t="shared" si="267"/>
        <v>13.577236283142863</v>
      </c>
      <c r="AZ160" s="257">
        <f t="shared" si="268"/>
        <v>15.840108997000007</v>
      </c>
      <c r="BA160" s="268">
        <f t="shared" si="269"/>
        <v>356.65733310927016</v>
      </c>
    </row>
    <row r="161" spans="1:53" x14ac:dyDescent="0.2">
      <c r="A161" s="33">
        <v>8539</v>
      </c>
      <c r="B161" s="33" t="s">
        <v>177</v>
      </c>
      <c r="C161" s="34" t="s">
        <v>20</v>
      </c>
      <c r="D161" s="35">
        <v>149.12</v>
      </c>
      <c r="E161" s="36">
        <f t="shared" si="270"/>
        <v>169.99679999999998</v>
      </c>
      <c r="F161" s="18">
        <f t="shared" si="271"/>
        <v>229.12</v>
      </c>
      <c r="G161" s="37">
        <f t="shared" si="272"/>
        <v>17.624615384615385</v>
      </c>
      <c r="H161" s="38">
        <f t="shared" si="273"/>
        <v>13.47764705882353</v>
      </c>
      <c r="I161" s="39">
        <f t="shared" si="274"/>
        <v>14.32</v>
      </c>
      <c r="J161" s="40">
        <v>164.03200000000001</v>
      </c>
      <c r="K161" s="23">
        <f t="shared" si="275"/>
        <v>188.63679999999999</v>
      </c>
      <c r="L161" s="41">
        <f t="shared" si="276"/>
        <v>244.03200000000001</v>
      </c>
      <c r="M161" s="42">
        <f t="shared" si="277"/>
        <v>16.268800000000002</v>
      </c>
      <c r="N161" s="43">
        <f t="shared" si="278"/>
        <v>12.843789473684211</v>
      </c>
      <c r="O161" s="44">
        <f t="shared" si="279"/>
        <v>13.557333333333334</v>
      </c>
      <c r="P161" s="45">
        <v>180.43520000000004</v>
      </c>
      <c r="Q161" s="46">
        <f t="shared" si="280"/>
        <v>207.50048000000004</v>
      </c>
      <c r="R161" s="30">
        <f t="shared" si="281"/>
        <v>260.43520000000001</v>
      </c>
      <c r="S161" s="31">
        <f t="shared" si="282"/>
        <v>17.362346666666667</v>
      </c>
      <c r="T161" s="32">
        <f t="shared" si="283"/>
        <v>13.707115789473685</v>
      </c>
      <c r="U161" s="74">
        <f t="shared" si="284"/>
        <v>15.319717647058823</v>
      </c>
      <c r="V161" s="105">
        <f t="shared" si="285"/>
        <v>198.47872000000007</v>
      </c>
      <c r="W161" s="105">
        <f t="shared" si="286"/>
        <v>228.25052800000006</v>
      </c>
      <c r="X161" s="106">
        <f t="shared" si="287"/>
        <v>278.47872000000007</v>
      </c>
      <c r="Y161" s="102">
        <f t="shared" si="288"/>
        <v>18.565248000000004</v>
      </c>
      <c r="Z161" s="103">
        <f t="shared" si="289"/>
        <v>14.65677473684211</v>
      </c>
      <c r="AA161" s="104">
        <f t="shared" si="290"/>
        <v>16.381101176470594</v>
      </c>
      <c r="AB161" s="151">
        <f t="shared" si="291"/>
        <v>218.32659200000009</v>
      </c>
      <c r="AC161" s="151">
        <f t="shared" si="292"/>
        <v>251.0755808000001</v>
      </c>
      <c r="AD161" s="152">
        <f t="shared" si="293"/>
        <v>298.32659200000012</v>
      </c>
      <c r="AE161" s="148">
        <f t="shared" si="294"/>
        <v>19.888439466666675</v>
      </c>
      <c r="AF161" s="149">
        <f t="shared" si="295"/>
        <v>15.701399578947374</v>
      </c>
      <c r="AG161" s="150">
        <f t="shared" si="296"/>
        <v>17.548623058823537</v>
      </c>
      <c r="AH161" s="187">
        <f t="shared" si="297"/>
        <v>240.15925120000011</v>
      </c>
      <c r="AI161" s="188">
        <f t="shared" si="298"/>
        <v>276.18313888000012</v>
      </c>
      <c r="AJ161" s="188">
        <f t="shared" si="299"/>
        <v>320.15925120000009</v>
      </c>
      <c r="AK161" s="189">
        <f t="shared" si="300"/>
        <v>18.832897129411769</v>
      </c>
      <c r="AL161" s="190">
        <f t="shared" si="301"/>
        <v>15.245678628571433</v>
      </c>
      <c r="AM161" s="191">
        <f t="shared" si="302"/>
        <v>17.786625066666673</v>
      </c>
      <c r="AN161" s="220">
        <f t="shared" si="303"/>
        <v>264.17517632000016</v>
      </c>
      <c r="AO161" s="221">
        <f t="shared" si="304"/>
        <v>303.80145276800016</v>
      </c>
      <c r="AP161" s="221">
        <f t="shared" si="305"/>
        <v>344.17517632000016</v>
      </c>
      <c r="AQ161" s="222">
        <f t="shared" si="306"/>
        <v>20.245598607058835</v>
      </c>
      <c r="AR161" s="223">
        <f t="shared" si="307"/>
        <v>16.389294110476197</v>
      </c>
      <c r="AS161" s="224">
        <f t="shared" si="308"/>
        <v>19.120843128888897</v>
      </c>
      <c r="AT161" s="237">
        <f t="shared" si="309"/>
        <v>444.94188859840023</v>
      </c>
      <c r="AU161" s="253">
        <f t="shared" si="310"/>
        <v>290.59269395200022</v>
      </c>
      <c r="AV161" s="254">
        <f t="shared" si="264"/>
        <v>334.18159804480024</v>
      </c>
      <c r="AW161" s="254">
        <f t="shared" si="265"/>
        <v>370.59269395200022</v>
      </c>
      <c r="AX161" s="255">
        <f t="shared" si="266"/>
        <v>21.7995702324706</v>
      </c>
      <c r="AY161" s="256">
        <f t="shared" si="267"/>
        <v>17.647271140571441</v>
      </c>
      <c r="AZ161" s="257">
        <f t="shared" si="268"/>
        <v>20.588482997333344</v>
      </c>
      <c r="BA161" s="268">
        <f t="shared" si="269"/>
        <v>484.43607745824033</v>
      </c>
    </row>
    <row r="162" spans="1:53" x14ac:dyDescent="0.2">
      <c r="A162" s="33">
        <v>8655</v>
      </c>
      <c r="B162" s="33" t="s">
        <v>178</v>
      </c>
      <c r="C162" s="34" t="s">
        <v>20</v>
      </c>
      <c r="D162" s="35">
        <v>96.49</v>
      </c>
      <c r="E162" s="36">
        <f t="shared" si="270"/>
        <v>109.99859999999998</v>
      </c>
      <c r="F162" s="18">
        <f t="shared" si="271"/>
        <v>176.49</v>
      </c>
      <c r="G162" s="37">
        <f t="shared" si="272"/>
        <v>13.576153846153847</v>
      </c>
      <c r="H162" s="38">
        <f t="shared" si="273"/>
        <v>10.381764705882354</v>
      </c>
      <c r="I162" s="39">
        <f t="shared" si="274"/>
        <v>11.030625000000001</v>
      </c>
      <c r="J162" s="40">
        <v>106.13900000000001</v>
      </c>
      <c r="K162" s="23">
        <f t="shared" si="275"/>
        <v>122.05985</v>
      </c>
      <c r="L162" s="41">
        <f t="shared" si="276"/>
        <v>186.13900000000001</v>
      </c>
      <c r="M162" s="42">
        <f t="shared" si="277"/>
        <v>12.409266666666667</v>
      </c>
      <c r="N162" s="43">
        <f t="shared" si="278"/>
        <v>9.7967894736842105</v>
      </c>
      <c r="O162" s="44">
        <f t="shared" si="279"/>
        <v>10.341055555555556</v>
      </c>
      <c r="P162" s="45">
        <v>116.75290000000003</v>
      </c>
      <c r="Q162" s="46">
        <f t="shared" si="280"/>
        <v>134.26583500000001</v>
      </c>
      <c r="R162" s="30">
        <f t="shared" si="281"/>
        <v>196.75290000000001</v>
      </c>
      <c r="S162" s="31">
        <f t="shared" si="282"/>
        <v>13.116860000000001</v>
      </c>
      <c r="T162" s="32">
        <f t="shared" si="283"/>
        <v>10.355415789473685</v>
      </c>
      <c r="U162" s="74">
        <f t="shared" si="284"/>
        <v>11.573700000000001</v>
      </c>
      <c r="V162" s="105">
        <f t="shared" si="285"/>
        <v>128.42819000000003</v>
      </c>
      <c r="W162" s="105">
        <f t="shared" si="286"/>
        <v>147.69241850000003</v>
      </c>
      <c r="X162" s="106">
        <f t="shared" si="287"/>
        <v>208.42819000000003</v>
      </c>
      <c r="Y162" s="102">
        <f t="shared" si="288"/>
        <v>13.895212666666669</v>
      </c>
      <c r="Z162" s="103">
        <f t="shared" si="289"/>
        <v>10.969904736842107</v>
      </c>
      <c r="AA162" s="104">
        <f t="shared" si="290"/>
        <v>12.260481764705885</v>
      </c>
      <c r="AB162" s="151">
        <f t="shared" si="291"/>
        <v>141.27100900000005</v>
      </c>
      <c r="AC162" s="151">
        <f t="shared" si="292"/>
        <v>162.46166035000005</v>
      </c>
      <c r="AD162" s="152">
        <f t="shared" si="293"/>
        <v>221.27100900000005</v>
      </c>
      <c r="AE162" s="148">
        <f t="shared" si="294"/>
        <v>14.751400600000004</v>
      </c>
      <c r="AF162" s="149">
        <f t="shared" si="295"/>
        <v>11.645842578947372</v>
      </c>
      <c r="AG162" s="150">
        <f t="shared" si="296"/>
        <v>13.015941705882355</v>
      </c>
      <c r="AH162" s="187">
        <f t="shared" si="297"/>
        <v>155.39810990000007</v>
      </c>
      <c r="AI162" s="188">
        <f t="shared" si="298"/>
        <v>178.70782638500006</v>
      </c>
      <c r="AJ162" s="188">
        <f t="shared" si="299"/>
        <v>235.39810990000007</v>
      </c>
      <c r="AK162" s="189">
        <f t="shared" si="300"/>
        <v>13.846947641176474</v>
      </c>
      <c r="AL162" s="190">
        <f t="shared" si="301"/>
        <v>11.209433804761908</v>
      </c>
      <c r="AM162" s="191">
        <f t="shared" si="302"/>
        <v>13.077672772222225</v>
      </c>
      <c r="AN162" s="220">
        <f t="shared" si="303"/>
        <v>170.93792089000007</v>
      </c>
      <c r="AO162" s="221">
        <f t="shared" si="304"/>
        <v>196.57860902350006</v>
      </c>
      <c r="AP162" s="221">
        <f t="shared" si="305"/>
        <v>250.93792089000007</v>
      </c>
      <c r="AQ162" s="222">
        <f t="shared" si="306"/>
        <v>14.761054170000005</v>
      </c>
      <c r="AR162" s="223">
        <f t="shared" si="307"/>
        <v>11.949424804285718</v>
      </c>
      <c r="AS162" s="224">
        <f t="shared" si="308"/>
        <v>13.940995605000005</v>
      </c>
      <c r="AT162" s="237">
        <f t="shared" si="309"/>
        <v>305.55219173055013</v>
      </c>
      <c r="AU162" s="253">
        <f t="shared" si="310"/>
        <v>188.0317129790001</v>
      </c>
      <c r="AV162" s="254">
        <f t="shared" si="264"/>
        <v>216.23646992585012</v>
      </c>
      <c r="AW162" s="254">
        <f t="shared" si="265"/>
        <v>268.03171297900008</v>
      </c>
      <c r="AX162" s="255">
        <f t="shared" si="266"/>
        <v>15.766571351705887</v>
      </c>
      <c r="AY162" s="256">
        <f t="shared" si="267"/>
        <v>12.763414903761909</v>
      </c>
      <c r="AZ162" s="257">
        <f t="shared" si="268"/>
        <v>14.890650721055559</v>
      </c>
      <c r="BA162" s="268">
        <f t="shared" si="269"/>
        <v>331.10741090360517</v>
      </c>
    </row>
    <row r="163" spans="1:53" x14ac:dyDescent="0.2">
      <c r="A163" s="50">
        <v>8656</v>
      </c>
      <c r="B163" s="50" t="s">
        <v>179</v>
      </c>
      <c r="C163" s="51" t="s">
        <v>20</v>
      </c>
      <c r="D163" s="47">
        <v>241.23</v>
      </c>
      <c r="E163" s="36">
        <f t="shared" si="270"/>
        <v>275.00219999999996</v>
      </c>
      <c r="F163" s="18">
        <f t="shared" si="271"/>
        <v>321.23</v>
      </c>
      <c r="G163" s="37">
        <f t="shared" si="272"/>
        <v>24.71</v>
      </c>
      <c r="H163" s="38">
        <f t="shared" si="273"/>
        <v>18.895882352941179</v>
      </c>
      <c r="I163" s="39">
        <f t="shared" si="274"/>
        <v>20.076875000000001</v>
      </c>
      <c r="J163" s="40">
        <v>265.35300000000001</v>
      </c>
      <c r="K163" s="23">
        <f t="shared" si="275"/>
        <v>305.15594999999996</v>
      </c>
      <c r="L163" s="41">
        <f t="shared" si="276"/>
        <v>345.35300000000001</v>
      </c>
      <c r="M163" s="42">
        <f t="shared" si="277"/>
        <v>23.023533333333333</v>
      </c>
      <c r="N163" s="43">
        <f t="shared" si="278"/>
        <v>18.176473684210528</v>
      </c>
      <c r="O163" s="44">
        <f t="shared" si="279"/>
        <v>19.186277777777779</v>
      </c>
      <c r="P163" s="45">
        <v>291.88830000000002</v>
      </c>
      <c r="Q163" s="46">
        <f t="shared" si="280"/>
        <v>335.67154499999998</v>
      </c>
      <c r="R163" s="30">
        <f t="shared" si="281"/>
        <v>371.88830000000002</v>
      </c>
      <c r="S163" s="31">
        <f t="shared" si="282"/>
        <v>24.792553333333334</v>
      </c>
      <c r="T163" s="32">
        <f t="shared" si="283"/>
        <v>19.573068421052632</v>
      </c>
      <c r="U163" s="74">
        <f t="shared" si="284"/>
        <v>21.875782352941176</v>
      </c>
      <c r="V163" s="105">
        <f t="shared" si="285"/>
        <v>321.07713000000007</v>
      </c>
      <c r="W163" s="105">
        <f t="shared" si="286"/>
        <v>369.23869950000005</v>
      </c>
      <c r="X163" s="106">
        <f t="shared" si="287"/>
        <v>401.07713000000007</v>
      </c>
      <c r="Y163" s="102">
        <f t="shared" si="288"/>
        <v>26.738475333333337</v>
      </c>
      <c r="Z163" s="103">
        <f t="shared" si="289"/>
        <v>21.109322631578952</v>
      </c>
      <c r="AA163" s="104">
        <f t="shared" si="290"/>
        <v>23.592772352941182</v>
      </c>
      <c r="AB163" s="151">
        <f t="shared" si="291"/>
        <v>353.18484300000011</v>
      </c>
      <c r="AC163" s="151">
        <f t="shared" si="292"/>
        <v>406.16256945000009</v>
      </c>
      <c r="AD163" s="152">
        <f t="shared" si="293"/>
        <v>433.18484300000011</v>
      </c>
      <c r="AE163" s="148">
        <f t="shared" si="294"/>
        <v>28.878989533333343</v>
      </c>
      <c r="AF163" s="149">
        <f t="shared" si="295"/>
        <v>22.799202263157902</v>
      </c>
      <c r="AG163" s="150">
        <f t="shared" si="296"/>
        <v>25.481461352941182</v>
      </c>
      <c r="AH163" s="187">
        <f t="shared" si="297"/>
        <v>388.50332730000014</v>
      </c>
      <c r="AI163" s="188">
        <f t="shared" si="298"/>
        <v>446.77882639500012</v>
      </c>
      <c r="AJ163" s="188">
        <f t="shared" si="299"/>
        <v>468.50332730000014</v>
      </c>
      <c r="AK163" s="189">
        <f t="shared" si="300"/>
        <v>27.559019252941184</v>
      </c>
      <c r="AL163" s="190">
        <f t="shared" si="301"/>
        <v>22.309682252380959</v>
      </c>
      <c r="AM163" s="191">
        <f t="shared" si="302"/>
        <v>26.027962627777786</v>
      </c>
      <c r="AN163" s="220">
        <f t="shared" si="303"/>
        <v>427.35366003000019</v>
      </c>
      <c r="AO163" s="221">
        <f t="shared" si="304"/>
        <v>491.45670903450019</v>
      </c>
      <c r="AP163" s="221">
        <f t="shared" si="305"/>
        <v>507.35366003000019</v>
      </c>
      <c r="AQ163" s="222">
        <f t="shared" si="306"/>
        <v>29.844332942941186</v>
      </c>
      <c r="AR163" s="223">
        <f t="shared" si="307"/>
        <v>24.159698096666677</v>
      </c>
      <c r="AS163" s="224">
        <f t="shared" si="308"/>
        <v>28.186314446111123</v>
      </c>
      <c r="AT163" s="237">
        <f t="shared" si="309"/>
        <v>688.89372174485027</v>
      </c>
      <c r="AU163" s="253">
        <f t="shared" si="310"/>
        <v>470.08902603300027</v>
      </c>
      <c r="AV163" s="254">
        <f t="shared" si="264"/>
        <v>540.60237993795022</v>
      </c>
      <c r="AW163" s="254">
        <f t="shared" si="265"/>
        <v>550.08902603300021</v>
      </c>
      <c r="AX163" s="255">
        <f t="shared" si="266"/>
        <v>32.358178001941191</v>
      </c>
      <c r="AY163" s="256">
        <f t="shared" si="267"/>
        <v>26.194715525380964</v>
      </c>
      <c r="AZ163" s="257">
        <f t="shared" si="268"/>
        <v>30.56050144627779</v>
      </c>
      <c r="BA163" s="268">
        <f t="shared" si="269"/>
        <v>752.78309391933533</v>
      </c>
    </row>
    <row r="164" spans="1:53" x14ac:dyDescent="0.2">
      <c r="A164" s="33">
        <v>8662</v>
      </c>
      <c r="B164" s="33" t="s">
        <v>180</v>
      </c>
      <c r="C164" s="34" t="s">
        <v>20</v>
      </c>
      <c r="D164" s="35">
        <v>65.790000000000006</v>
      </c>
      <c r="E164" s="36">
        <f t="shared" si="270"/>
        <v>75.000600000000006</v>
      </c>
      <c r="F164" s="18">
        <f t="shared" si="271"/>
        <v>145.79000000000002</v>
      </c>
      <c r="G164" s="37">
        <f t="shared" si="272"/>
        <v>11.214615384615387</v>
      </c>
      <c r="H164" s="38">
        <f t="shared" si="273"/>
        <v>8.5758823529411785</v>
      </c>
      <c r="I164" s="39">
        <f t="shared" si="274"/>
        <v>9.1118750000000013</v>
      </c>
      <c r="J164" s="40">
        <v>72.369000000000014</v>
      </c>
      <c r="K164" s="23">
        <f t="shared" si="275"/>
        <v>83.224350000000015</v>
      </c>
      <c r="L164" s="41">
        <f t="shared" si="276"/>
        <v>152.36900000000003</v>
      </c>
      <c r="M164" s="42">
        <f t="shared" si="277"/>
        <v>10.157933333333336</v>
      </c>
      <c r="N164" s="43">
        <f t="shared" si="278"/>
        <v>8.0194210526315803</v>
      </c>
      <c r="O164" s="44">
        <f t="shared" si="279"/>
        <v>8.4649444444444466</v>
      </c>
      <c r="P164" s="45">
        <v>79.60590000000002</v>
      </c>
      <c r="Q164" s="46">
        <f t="shared" si="280"/>
        <v>91.546785000000014</v>
      </c>
      <c r="R164" s="30">
        <f t="shared" si="281"/>
        <v>159.60590000000002</v>
      </c>
      <c r="S164" s="31">
        <f t="shared" si="282"/>
        <v>10.640393333333334</v>
      </c>
      <c r="T164" s="32">
        <f t="shared" si="283"/>
        <v>8.4003105263157902</v>
      </c>
      <c r="U164" s="74">
        <f t="shared" si="284"/>
        <v>9.388582352941178</v>
      </c>
      <c r="V164" s="105">
        <f t="shared" si="285"/>
        <v>87.56649000000003</v>
      </c>
      <c r="W164" s="105">
        <f t="shared" si="286"/>
        <v>100.70146350000003</v>
      </c>
      <c r="X164" s="106">
        <f t="shared" si="287"/>
        <v>167.56649000000004</v>
      </c>
      <c r="Y164" s="102">
        <f t="shared" si="288"/>
        <v>11.171099333333336</v>
      </c>
      <c r="Z164" s="103">
        <f t="shared" si="289"/>
        <v>8.8192889473684239</v>
      </c>
      <c r="AA164" s="104">
        <f t="shared" si="290"/>
        <v>9.8568523529411785</v>
      </c>
      <c r="AB164" s="151">
        <f t="shared" si="291"/>
        <v>96.32313900000004</v>
      </c>
      <c r="AC164" s="151">
        <f t="shared" si="292"/>
        <v>110.77160985000003</v>
      </c>
      <c r="AD164" s="152">
        <f t="shared" si="293"/>
        <v>176.32313900000003</v>
      </c>
      <c r="AE164" s="148">
        <f t="shared" si="294"/>
        <v>11.754875933333334</v>
      </c>
      <c r="AF164" s="149">
        <f t="shared" si="295"/>
        <v>9.2801652105263166</v>
      </c>
      <c r="AG164" s="150">
        <f t="shared" si="296"/>
        <v>10.371949352941177</v>
      </c>
      <c r="AH164" s="187">
        <f t="shared" si="297"/>
        <v>105.95545290000005</v>
      </c>
      <c r="AI164" s="188">
        <f t="shared" si="298"/>
        <v>121.84877083500005</v>
      </c>
      <c r="AJ164" s="188">
        <f t="shared" si="299"/>
        <v>185.95545290000007</v>
      </c>
      <c r="AK164" s="189">
        <f t="shared" si="300"/>
        <v>10.93855605294118</v>
      </c>
      <c r="AL164" s="190">
        <f t="shared" si="301"/>
        <v>8.8550215666666698</v>
      </c>
      <c r="AM164" s="191">
        <f t="shared" si="302"/>
        <v>10.330858494444449</v>
      </c>
      <c r="AN164" s="220">
        <f t="shared" si="303"/>
        <v>116.55099819000007</v>
      </c>
      <c r="AO164" s="221">
        <f t="shared" si="304"/>
        <v>134.03364791850007</v>
      </c>
      <c r="AP164" s="221">
        <f t="shared" si="305"/>
        <v>196.55099819000009</v>
      </c>
      <c r="AQ164" s="222">
        <f t="shared" si="306"/>
        <v>11.561823422941181</v>
      </c>
      <c r="AR164" s="223">
        <f t="shared" si="307"/>
        <v>9.3595713423809563</v>
      </c>
      <c r="AS164" s="224">
        <f t="shared" si="308"/>
        <v>10.91949989944445</v>
      </c>
      <c r="AT164" s="237">
        <f t="shared" si="309"/>
        <v>224.24374229405009</v>
      </c>
      <c r="AU164" s="253">
        <f t="shared" si="310"/>
        <v>128.2060980090001</v>
      </c>
      <c r="AV164" s="254">
        <f t="shared" si="264"/>
        <v>147.4370127103501</v>
      </c>
      <c r="AW164" s="254">
        <f t="shared" si="265"/>
        <v>208.2060980090001</v>
      </c>
      <c r="AX164" s="255">
        <f t="shared" si="266"/>
        <v>12.247417529941183</v>
      </c>
      <c r="AY164" s="256">
        <f t="shared" si="267"/>
        <v>9.9145760956666713</v>
      </c>
      <c r="AZ164" s="257">
        <f t="shared" si="268"/>
        <v>11.567005444944449</v>
      </c>
      <c r="BA164" s="268">
        <f t="shared" si="269"/>
        <v>241.66811652345515</v>
      </c>
    </row>
    <row r="165" spans="1:53" x14ac:dyDescent="0.2">
      <c r="A165" s="33">
        <v>8663</v>
      </c>
      <c r="B165" s="33" t="s">
        <v>181</v>
      </c>
      <c r="C165" s="34" t="s">
        <v>20</v>
      </c>
      <c r="D165" s="35">
        <v>87.72</v>
      </c>
      <c r="E165" s="36">
        <f t="shared" si="270"/>
        <v>100.00079999999998</v>
      </c>
      <c r="F165" s="18">
        <f t="shared" si="271"/>
        <v>167.72</v>
      </c>
      <c r="G165" s="37">
        <f t="shared" si="272"/>
        <v>12.901538461538461</v>
      </c>
      <c r="H165" s="38">
        <f t="shared" si="273"/>
        <v>9.8658823529411759</v>
      </c>
      <c r="I165" s="39">
        <f t="shared" si="274"/>
        <v>10.4825</v>
      </c>
      <c r="J165" s="40">
        <v>96.492000000000004</v>
      </c>
      <c r="K165" s="23">
        <f t="shared" si="275"/>
        <v>110.9658</v>
      </c>
      <c r="L165" s="41">
        <f t="shared" si="276"/>
        <v>176.49200000000002</v>
      </c>
      <c r="M165" s="42">
        <f t="shared" si="277"/>
        <v>11.766133333333334</v>
      </c>
      <c r="N165" s="43">
        <f t="shared" si="278"/>
        <v>9.289052631578949</v>
      </c>
      <c r="O165" s="44">
        <f t="shared" si="279"/>
        <v>9.8051111111111116</v>
      </c>
      <c r="P165" s="45">
        <v>106.14120000000001</v>
      </c>
      <c r="Q165" s="46">
        <f t="shared" si="280"/>
        <v>122.06238</v>
      </c>
      <c r="R165" s="30">
        <f t="shared" si="281"/>
        <v>186.14120000000003</v>
      </c>
      <c r="S165" s="31">
        <f t="shared" si="282"/>
        <v>12.409413333333335</v>
      </c>
      <c r="T165" s="32">
        <f t="shared" si="283"/>
        <v>9.7969052631578961</v>
      </c>
      <c r="U165" s="74">
        <f t="shared" si="284"/>
        <v>10.949482352941178</v>
      </c>
      <c r="V165" s="105">
        <f t="shared" si="285"/>
        <v>116.75532000000003</v>
      </c>
      <c r="W165" s="105">
        <f t="shared" si="286"/>
        <v>134.26861800000003</v>
      </c>
      <c r="X165" s="106">
        <f t="shared" si="287"/>
        <v>196.75532000000004</v>
      </c>
      <c r="Y165" s="102">
        <f t="shared" si="288"/>
        <v>13.117021333333335</v>
      </c>
      <c r="Z165" s="103">
        <f t="shared" si="289"/>
        <v>10.355543157894738</v>
      </c>
      <c r="AA165" s="104">
        <f t="shared" si="290"/>
        <v>11.573842352941179</v>
      </c>
      <c r="AB165" s="151">
        <f t="shared" si="291"/>
        <v>128.43085200000004</v>
      </c>
      <c r="AC165" s="151">
        <f t="shared" si="292"/>
        <v>147.69547980000004</v>
      </c>
      <c r="AD165" s="152">
        <f t="shared" si="293"/>
        <v>208.43085200000004</v>
      </c>
      <c r="AE165" s="148">
        <f t="shared" si="294"/>
        <v>13.895390133333336</v>
      </c>
      <c r="AF165" s="149">
        <f t="shared" si="295"/>
        <v>10.970044842105265</v>
      </c>
      <c r="AG165" s="150">
        <f t="shared" si="296"/>
        <v>12.260638352941179</v>
      </c>
      <c r="AH165" s="187">
        <f t="shared" si="297"/>
        <v>141.27393720000006</v>
      </c>
      <c r="AI165" s="188">
        <f t="shared" si="298"/>
        <v>162.46502778000007</v>
      </c>
      <c r="AJ165" s="188">
        <f t="shared" si="299"/>
        <v>221.27393720000006</v>
      </c>
      <c r="AK165" s="189">
        <f t="shared" si="300"/>
        <v>13.016113952941181</v>
      </c>
      <c r="AL165" s="190">
        <f t="shared" si="301"/>
        <v>10.536854152380956</v>
      </c>
      <c r="AM165" s="191">
        <f t="shared" si="302"/>
        <v>12.292996511111115</v>
      </c>
      <c r="AN165" s="220">
        <f t="shared" si="303"/>
        <v>155.40133092000008</v>
      </c>
      <c r="AO165" s="221">
        <f t="shared" si="304"/>
        <v>178.71153055800008</v>
      </c>
      <c r="AP165" s="221">
        <f t="shared" si="305"/>
        <v>235.40133092000008</v>
      </c>
      <c r="AQ165" s="222">
        <f t="shared" si="306"/>
        <v>13.847137112941182</v>
      </c>
      <c r="AR165" s="223">
        <f t="shared" si="307"/>
        <v>11.209587186666671</v>
      </c>
      <c r="AS165" s="224">
        <f t="shared" si="308"/>
        <v>13.077851717777783</v>
      </c>
      <c r="AT165" s="237">
        <f t="shared" si="309"/>
        <v>282.32498972540009</v>
      </c>
      <c r="AU165" s="253">
        <f t="shared" si="310"/>
        <v>170.9414640120001</v>
      </c>
      <c r="AV165" s="254">
        <f t="shared" si="264"/>
        <v>196.5826836138001</v>
      </c>
      <c r="AW165" s="254">
        <f t="shared" si="265"/>
        <v>250.9414640120001</v>
      </c>
      <c r="AX165" s="255">
        <f t="shared" si="266"/>
        <v>14.761262588941182</v>
      </c>
      <c r="AY165" s="256">
        <f t="shared" si="267"/>
        <v>11.949593524380957</v>
      </c>
      <c r="AZ165" s="257">
        <f t="shared" si="268"/>
        <v>13.941192445111117</v>
      </c>
      <c r="BA165" s="268">
        <f t="shared" si="269"/>
        <v>305.55748869794013</v>
      </c>
    </row>
    <row r="166" spans="1:53" x14ac:dyDescent="0.2">
      <c r="A166" s="33">
        <v>8664</v>
      </c>
      <c r="B166" s="33" t="s">
        <v>182</v>
      </c>
      <c r="C166" s="34" t="s">
        <v>20</v>
      </c>
      <c r="D166" s="35">
        <v>201.75</v>
      </c>
      <c r="E166" s="36">
        <f t="shared" si="270"/>
        <v>229.99499999999998</v>
      </c>
      <c r="F166" s="18">
        <f t="shared" si="271"/>
        <v>281.75</v>
      </c>
      <c r="G166" s="37">
        <f t="shared" si="272"/>
        <v>21.673076923076923</v>
      </c>
      <c r="H166" s="38">
        <f t="shared" si="273"/>
        <v>16.573529411764707</v>
      </c>
      <c r="I166" s="39">
        <f t="shared" si="274"/>
        <v>17.609375</v>
      </c>
      <c r="J166" s="40">
        <v>221.92500000000001</v>
      </c>
      <c r="K166" s="23">
        <f t="shared" si="275"/>
        <v>255.21375</v>
      </c>
      <c r="L166" s="41">
        <f t="shared" si="276"/>
        <v>301.92500000000001</v>
      </c>
      <c r="M166" s="42">
        <f t="shared" si="277"/>
        <v>20.128333333333334</v>
      </c>
      <c r="N166" s="43">
        <f t="shared" si="278"/>
        <v>15.890789473684212</v>
      </c>
      <c r="O166" s="44">
        <f t="shared" si="279"/>
        <v>16.773611111111112</v>
      </c>
      <c r="P166" s="45">
        <v>244.11750000000004</v>
      </c>
      <c r="Q166" s="46">
        <f t="shared" si="280"/>
        <v>280.73512500000004</v>
      </c>
      <c r="R166" s="30">
        <f t="shared" si="281"/>
        <v>324.11750000000006</v>
      </c>
      <c r="S166" s="31">
        <f t="shared" si="282"/>
        <v>21.607833333333339</v>
      </c>
      <c r="T166" s="32">
        <f t="shared" si="283"/>
        <v>17.058815789473687</v>
      </c>
      <c r="U166" s="74">
        <f t="shared" si="284"/>
        <v>19.065735294117651</v>
      </c>
      <c r="V166" s="105">
        <f t="shared" si="285"/>
        <v>268.52925000000005</v>
      </c>
      <c r="W166" s="105">
        <f t="shared" si="286"/>
        <v>308.80863750000003</v>
      </c>
      <c r="X166" s="106">
        <f t="shared" si="287"/>
        <v>348.52925000000005</v>
      </c>
      <c r="Y166" s="102">
        <f t="shared" si="288"/>
        <v>23.235283333333335</v>
      </c>
      <c r="Z166" s="103">
        <f t="shared" si="289"/>
        <v>18.343644736842109</v>
      </c>
      <c r="AA166" s="104">
        <f t="shared" si="290"/>
        <v>20.501720588235298</v>
      </c>
      <c r="AB166" s="151">
        <f t="shared" si="291"/>
        <v>295.38217500000007</v>
      </c>
      <c r="AC166" s="151">
        <f t="shared" si="292"/>
        <v>339.68950125000003</v>
      </c>
      <c r="AD166" s="152">
        <f t="shared" si="293"/>
        <v>375.38217500000007</v>
      </c>
      <c r="AE166" s="148">
        <f t="shared" si="294"/>
        <v>25.025478333333339</v>
      </c>
      <c r="AF166" s="149">
        <f t="shared" si="295"/>
        <v>19.756956578947371</v>
      </c>
      <c r="AG166" s="150">
        <f t="shared" si="296"/>
        <v>22.081304411764709</v>
      </c>
      <c r="AH166" s="187">
        <f t="shared" si="297"/>
        <v>324.9203925000001</v>
      </c>
      <c r="AI166" s="188">
        <f t="shared" si="298"/>
        <v>373.65845137500008</v>
      </c>
      <c r="AJ166" s="188">
        <f t="shared" si="299"/>
        <v>404.9203925000001</v>
      </c>
      <c r="AK166" s="189">
        <f t="shared" si="300"/>
        <v>23.818846617647065</v>
      </c>
      <c r="AL166" s="190">
        <f t="shared" si="301"/>
        <v>19.281923452380958</v>
      </c>
      <c r="AM166" s="191">
        <f t="shared" si="302"/>
        <v>22.495577361111117</v>
      </c>
      <c r="AN166" s="220">
        <f t="shared" si="303"/>
        <v>357.41243175000017</v>
      </c>
      <c r="AO166" s="221">
        <f t="shared" si="304"/>
        <v>411.02429651250014</v>
      </c>
      <c r="AP166" s="221">
        <f t="shared" si="305"/>
        <v>437.41243175000017</v>
      </c>
      <c r="AQ166" s="222">
        <f t="shared" si="306"/>
        <v>25.730143044117657</v>
      </c>
      <c r="AR166" s="223">
        <f t="shared" si="307"/>
        <v>20.829163416666674</v>
      </c>
      <c r="AS166" s="224">
        <f t="shared" si="308"/>
        <v>24.300690652777789</v>
      </c>
      <c r="AT166" s="237">
        <f t="shared" si="309"/>
        <v>584.3315854662502</v>
      </c>
      <c r="AU166" s="253">
        <f t="shared" si="310"/>
        <v>393.15367492500019</v>
      </c>
      <c r="AV166" s="254">
        <f t="shared" si="264"/>
        <v>452.12672616375016</v>
      </c>
      <c r="AW166" s="254">
        <f t="shared" si="265"/>
        <v>473.15367492500019</v>
      </c>
      <c r="AX166" s="255">
        <f t="shared" si="266"/>
        <v>27.832569113235305</v>
      </c>
      <c r="AY166" s="256">
        <f t="shared" si="267"/>
        <v>22.531127377380962</v>
      </c>
      <c r="AZ166" s="257">
        <f t="shared" si="268"/>
        <v>26.286315273611123</v>
      </c>
      <c r="BA166" s="268">
        <f t="shared" si="269"/>
        <v>637.76474401287521</v>
      </c>
    </row>
    <row r="167" spans="1:53" x14ac:dyDescent="0.2">
      <c r="A167" s="33">
        <v>8669</v>
      </c>
      <c r="B167" s="33" t="s">
        <v>183</v>
      </c>
      <c r="C167" s="34" t="s">
        <v>20</v>
      </c>
      <c r="D167" s="35">
        <v>307.02</v>
      </c>
      <c r="E167" s="36">
        <f t="shared" si="270"/>
        <v>350.00279999999992</v>
      </c>
      <c r="F167" s="18">
        <f t="shared" si="271"/>
        <v>387.02</v>
      </c>
      <c r="G167" s="37">
        <f t="shared" si="272"/>
        <v>29.770769230769229</v>
      </c>
      <c r="H167" s="38">
        <f t="shared" si="273"/>
        <v>22.765882352941176</v>
      </c>
      <c r="I167" s="39">
        <f t="shared" si="274"/>
        <v>24.188749999999999</v>
      </c>
      <c r="J167" s="40">
        <v>337.72199999999998</v>
      </c>
      <c r="K167" s="23">
        <f t="shared" si="275"/>
        <v>388.38029999999992</v>
      </c>
      <c r="L167" s="41">
        <f t="shared" si="276"/>
        <v>417.72199999999998</v>
      </c>
      <c r="M167" s="42">
        <f t="shared" si="277"/>
        <v>27.848133333333333</v>
      </c>
      <c r="N167" s="43">
        <f t="shared" si="278"/>
        <v>21.98536842105263</v>
      </c>
      <c r="O167" s="44">
        <f t="shared" si="279"/>
        <v>23.206777777777777</v>
      </c>
      <c r="P167" s="45">
        <v>371.49420000000003</v>
      </c>
      <c r="Q167" s="46">
        <f t="shared" si="280"/>
        <v>427.21832999999998</v>
      </c>
      <c r="R167" s="30">
        <f t="shared" si="281"/>
        <v>451.49420000000003</v>
      </c>
      <c r="S167" s="31">
        <f t="shared" si="282"/>
        <v>30.099613333333334</v>
      </c>
      <c r="T167" s="32">
        <f t="shared" si="283"/>
        <v>23.762852631578948</v>
      </c>
      <c r="U167" s="74">
        <f t="shared" si="284"/>
        <v>26.55848235294118</v>
      </c>
      <c r="V167" s="105">
        <f t="shared" si="285"/>
        <v>408.64362000000006</v>
      </c>
      <c r="W167" s="105">
        <f t="shared" si="286"/>
        <v>469.94016300000004</v>
      </c>
      <c r="X167" s="106">
        <f t="shared" si="287"/>
        <v>488.64362000000006</v>
      </c>
      <c r="Y167" s="102">
        <f t="shared" si="288"/>
        <v>32.576241333333336</v>
      </c>
      <c r="Z167" s="103">
        <f t="shared" si="289"/>
        <v>25.718085263157899</v>
      </c>
      <c r="AA167" s="104">
        <f t="shared" si="290"/>
        <v>28.74374235294118</v>
      </c>
      <c r="AB167" s="151">
        <f t="shared" si="291"/>
        <v>449.50798200000008</v>
      </c>
      <c r="AC167" s="151">
        <f t="shared" si="292"/>
        <v>516.9341793000001</v>
      </c>
      <c r="AD167" s="152">
        <f t="shared" si="293"/>
        <v>529.50798200000008</v>
      </c>
      <c r="AE167" s="148">
        <f t="shared" si="294"/>
        <v>35.300532133333341</v>
      </c>
      <c r="AF167" s="149">
        <f t="shared" si="295"/>
        <v>27.868841157894742</v>
      </c>
      <c r="AG167" s="150">
        <f t="shared" si="296"/>
        <v>31.14752835294118</v>
      </c>
      <c r="AH167" s="187">
        <f t="shared" si="297"/>
        <v>494.45878020000015</v>
      </c>
      <c r="AI167" s="188">
        <f t="shared" si="298"/>
        <v>568.62759723000011</v>
      </c>
      <c r="AJ167" s="188">
        <f t="shared" si="299"/>
        <v>574.45878020000009</v>
      </c>
      <c r="AK167" s="189">
        <f t="shared" si="300"/>
        <v>33.791692952941183</v>
      </c>
      <c r="AL167" s="190">
        <f t="shared" si="301"/>
        <v>27.355180009523814</v>
      </c>
      <c r="AM167" s="191">
        <f t="shared" si="302"/>
        <v>31.914376677777781</v>
      </c>
      <c r="AN167" s="220">
        <f t="shared" si="303"/>
        <v>543.90465822000021</v>
      </c>
      <c r="AO167" s="221">
        <f t="shared" si="304"/>
        <v>625.49035695300017</v>
      </c>
      <c r="AP167" s="221">
        <f t="shared" si="305"/>
        <v>623.90465822000021</v>
      </c>
      <c r="AQ167" s="222">
        <f t="shared" si="306"/>
        <v>36.700274012941186</v>
      </c>
      <c r="AR167" s="223">
        <f t="shared" si="307"/>
        <v>29.70974562952382</v>
      </c>
      <c r="AS167" s="224">
        <f t="shared" si="308"/>
        <v>34.661369901111122</v>
      </c>
      <c r="AT167" s="237">
        <f t="shared" si="309"/>
        <v>863.13746403890025</v>
      </c>
      <c r="AU167" s="253">
        <f t="shared" si="310"/>
        <v>598.29512404200034</v>
      </c>
      <c r="AV167" s="254">
        <f t="shared" si="264"/>
        <v>688.03939264830035</v>
      </c>
      <c r="AW167" s="254">
        <f t="shared" si="265"/>
        <v>678.29512404200034</v>
      </c>
      <c r="AX167" s="255">
        <f t="shared" si="266"/>
        <v>39.899713178941198</v>
      </c>
      <c r="AY167" s="256">
        <f t="shared" si="267"/>
        <v>32.299767811523829</v>
      </c>
      <c r="AZ167" s="257">
        <f t="shared" si="268"/>
        <v>37.683062446777797</v>
      </c>
      <c r="BA167" s="268">
        <f t="shared" si="269"/>
        <v>944.45121044279051</v>
      </c>
    </row>
    <row r="168" spans="1:53" x14ac:dyDescent="0.2">
      <c r="A168" s="33">
        <v>8670</v>
      </c>
      <c r="B168" s="33" t="s">
        <v>184</v>
      </c>
      <c r="C168" s="34" t="s">
        <v>20</v>
      </c>
      <c r="D168" s="35">
        <v>315.79000000000002</v>
      </c>
      <c r="E168" s="36">
        <f t="shared" si="270"/>
        <v>360.00060000000002</v>
      </c>
      <c r="F168" s="18">
        <f t="shared" si="271"/>
        <v>395.79</v>
      </c>
      <c r="G168" s="37">
        <f t="shared" si="272"/>
        <v>30.445384615384619</v>
      </c>
      <c r="H168" s="38">
        <f t="shared" si="273"/>
        <v>23.281764705882352</v>
      </c>
      <c r="I168" s="39">
        <f t="shared" si="274"/>
        <v>24.736875000000001</v>
      </c>
      <c r="J168" s="40">
        <v>347.36900000000003</v>
      </c>
      <c r="K168" s="23">
        <f t="shared" si="275"/>
        <v>399.47435000000002</v>
      </c>
      <c r="L168" s="41">
        <f t="shared" si="276"/>
        <v>427.36900000000003</v>
      </c>
      <c r="M168" s="42">
        <f t="shared" si="277"/>
        <v>28.491266666666668</v>
      </c>
      <c r="N168" s="43">
        <f t="shared" si="278"/>
        <v>22.493105263157897</v>
      </c>
      <c r="O168" s="44">
        <f t="shared" si="279"/>
        <v>23.742722222222223</v>
      </c>
      <c r="P168" s="45">
        <v>382.10590000000008</v>
      </c>
      <c r="Q168" s="46">
        <f t="shared" si="280"/>
        <v>439.42178500000006</v>
      </c>
      <c r="R168" s="30">
        <f t="shared" si="281"/>
        <v>462.10590000000008</v>
      </c>
      <c r="S168" s="31">
        <f t="shared" si="282"/>
        <v>30.807060000000003</v>
      </c>
      <c r="T168" s="32">
        <f t="shared" si="283"/>
        <v>24.321363157894741</v>
      </c>
      <c r="U168" s="74">
        <f t="shared" si="284"/>
        <v>27.182700000000004</v>
      </c>
      <c r="V168" s="105">
        <f t="shared" si="285"/>
        <v>420.3164900000001</v>
      </c>
      <c r="W168" s="105">
        <f t="shared" si="286"/>
        <v>483.36396350000007</v>
      </c>
      <c r="X168" s="106">
        <f t="shared" si="287"/>
        <v>500.3164900000001</v>
      </c>
      <c r="Y168" s="102">
        <f t="shared" si="288"/>
        <v>33.354432666666675</v>
      </c>
      <c r="Z168" s="103">
        <f t="shared" si="289"/>
        <v>26.33244684210527</v>
      </c>
      <c r="AA168" s="104">
        <f t="shared" si="290"/>
        <v>29.430381764705889</v>
      </c>
      <c r="AB168" s="151">
        <f t="shared" si="291"/>
        <v>462.34813900000017</v>
      </c>
      <c r="AC168" s="151">
        <f t="shared" si="292"/>
        <v>531.70035985000015</v>
      </c>
      <c r="AD168" s="152">
        <f t="shared" si="293"/>
        <v>542.34813900000017</v>
      </c>
      <c r="AE168" s="148">
        <f t="shared" si="294"/>
        <v>36.156542600000009</v>
      </c>
      <c r="AF168" s="149">
        <f t="shared" si="295"/>
        <v>28.544638894736853</v>
      </c>
      <c r="AG168" s="150">
        <f t="shared" si="296"/>
        <v>31.902831705882363</v>
      </c>
      <c r="AH168" s="187">
        <f t="shared" si="297"/>
        <v>508.58295290000024</v>
      </c>
      <c r="AI168" s="188">
        <f t="shared" si="298"/>
        <v>584.87039583500018</v>
      </c>
      <c r="AJ168" s="188">
        <f t="shared" si="299"/>
        <v>588.58295290000024</v>
      </c>
      <c r="AK168" s="189">
        <f t="shared" si="300"/>
        <v>34.622526641176485</v>
      </c>
      <c r="AL168" s="190">
        <f t="shared" si="301"/>
        <v>28.027759661904774</v>
      </c>
      <c r="AM168" s="191">
        <f t="shared" si="302"/>
        <v>32.699052938888904</v>
      </c>
      <c r="AN168" s="220">
        <f t="shared" si="303"/>
        <v>559.44124819000035</v>
      </c>
      <c r="AO168" s="221">
        <f t="shared" si="304"/>
        <v>643.35743541850036</v>
      </c>
      <c r="AP168" s="221">
        <f t="shared" si="305"/>
        <v>639.44124819000035</v>
      </c>
      <c r="AQ168" s="222">
        <f t="shared" si="306"/>
        <v>37.614191070000018</v>
      </c>
      <c r="AR168" s="223">
        <f t="shared" si="307"/>
        <v>30.449583247142876</v>
      </c>
      <c r="AS168" s="224">
        <f t="shared" si="308"/>
        <v>35.524513788333351</v>
      </c>
      <c r="AT168" s="237">
        <f t="shared" si="309"/>
        <v>886.36466604405052</v>
      </c>
      <c r="AU168" s="253">
        <f t="shared" si="310"/>
        <v>615.38537300900043</v>
      </c>
      <c r="AV168" s="254">
        <f t="shared" si="264"/>
        <v>707.69317896035045</v>
      </c>
      <c r="AW168" s="254">
        <f t="shared" si="265"/>
        <v>695.38537300900043</v>
      </c>
      <c r="AX168" s="255">
        <f t="shared" si="266"/>
        <v>40.905021941705911</v>
      </c>
      <c r="AY168" s="256">
        <f t="shared" si="267"/>
        <v>33.113589190904783</v>
      </c>
      <c r="AZ168" s="257">
        <f t="shared" si="268"/>
        <v>38.632520722722248</v>
      </c>
      <c r="BA168" s="268">
        <f t="shared" si="269"/>
        <v>970.00113264845561</v>
      </c>
    </row>
    <row r="169" spans="1:53" x14ac:dyDescent="0.2">
      <c r="A169" s="33">
        <v>8671</v>
      </c>
      <c r="B169" s="33" t="s">
        <v>185</v>
      </c>
      <c r="C169" s="34" t="s">
        <v>20</v>
      </c>
      <c r="D169" s="35">
        <v>184.21</v>
      </c>
      <c r="E169" s="36">
        <f t="shared" si="270"/>
        <v>209.99939999999998</v>
      </c>
      <c r="F169" s="18">
        <f t="shared" si="271"/>
        <v>264.21000000000004</v>
      </c>
      <c r="G169" s="37">
        <f t="shared" si="272"/>
        <v>20.323846153846155</v>
      </c>
      <c r="H169" s="38">
        <f t="shared" si="273"/>
        <v>15.541764705882356</v>
      </c>
      <c r="I169" s="39">
        <f t="shared" si="274"/>
        <v>16.513125000000002</v>
      </c>
      <c r="J169" s="40">
        <v>202.63100000000003</v>
      </c>
      <c r="K169" s="23">
        <f t="shared" si="275"/>
        <v>233.02565000000001</v>
      </c>
      <c r="L169" s="41">
        <f t="shared" si="276"/>
        <v>282.63100000000003</v>
      </c>
      <c r="M169" s="42">
        <f t="shared" si="277"/>
        <v>18.842066666666668</v>
      </c>
      <c r="N169" s="43">
        <f t="shared" si="278"/>
        <v>14.875315789473685</v>
      </c>
      <c r="O169" s="44">
        <f t="shared" si="279"/>
        <v>15.701722222222223</v>
      </c>
      <c r="P169" s="45">
        <v>222.89410000000004</v>
      </c>
      <c r="Q169" s="46">
        <f t="shared" si="280"/>
        <v>256.328215</v>
      </c>
      <c r="R169" s="30">
        <f t="shared" si="281"/>
        <v>302.89410000000004</v>
      </c>
      <c r="S169" s="31">
        <f t="shared" si="282"/>
        <v>20.192940000000004</v>
      </c>
      <c r="T169" s="32">
        <f t="shared" si="283"/>
        <v>15.941794736842107</v>
      </c>
      <c r="U169" s="74">
        <f t="shared" si="284"/>
        <v>17.817300000000003</v>
      </c>
      <c r="V169" s="105">
        <f t="shared" si="285"/>
        <v>245.18351000000007</v>
      </c>
      <c r="W169" s="105">
        <f t="shared" si="286"/>
        <v>281.96103650000003</v>
      </c>
      <c r="X169" s="106">
        <f t="shared" si="287"/>
        <v>325.18351000000007</v>
      </c>
      <c r="Y169" s="102">
        <f t="shared" si="288"/>
        <v>21.678900666666671</v>
      </c>
      <c r="Z169" s="103">
        <f t="shared" si="289"/>
        <v>17.114921578947371</v>
      </c>
      <c r="AA169" s="104">
        <f t="shared" si="290"/>
        <v>19.128441764705887</v>
      </c>
      <c r="AB169" s="151">
        <f t="shared" si="291"/>
        <v>269.70186100000012</v>
      </c>
      <c r="AC169" s="151">
        <f t="shared" si="292"/>
        <v>310.15714015000009</v>
      </c>
      <c r="AD169" s="152">
        <f t="shared" si="293"/>
        <v>349.70186100000012</v>
      </c>
      <c r="AE169" s="148">
        <f t="shared" si="294"/>
        <v>23.313457400000008</v>
      </c>
      <c r="AF169" s="149">
        <f t="shared" si="295"/>
        <v>18.405361105263164</v>
      </c>
      <c r="AG169" s="150">
        <f t="shared" si="296"/>
        <v>20.57069770588236</v>
      </c>
      <c r="AH169" s="187">
        <f t="shared" si="297"/>
        <v>296.67204710000016</v>
      </c>
      <c r="AI169" s="188">
        <f t="shared" si="298"/>
        <v>341.17285416500016</v>
      </c>
      <c r="AJ169" s="188">
        <f t="shared" si="299"/>
        <v>376.67204710000016</v>
      </c>
      <c r="AK169" s="189">
        <f t="shared" si="300"/>
        <v>22.157179241176479</v>
      </c>
      <c r="AL169" s="190">
        <f t="shared" si="301"/>
        <v>17.936764147619055</v>
      </c>
      <c r="AM169" s="191">
        <f t="shared" si="302"/>
        <v>20.926224838888899</v>
      </c>
      <c r="AN169" s="220">
        <f t="shared" si="303"/>
        <v>326.33925181000018</v>
      </c>
      <c r="AO169" s="221">
        <f t="shared" si="304"/>
        <v>375.29013958150017</v>
      </c>
      <c r="AP169" s="221">
        <f t="shared" si="305"/>
        <v>406.33925181000018</v>
      </c>
      <c r="AQ169" s="222">
        <f t="shared" si="306"/>
        <v>23.902308930000011</v>
      </c>
      <c r="AR169" s="223">
        <f t="shared" si="307"/>
        <v>19.34948818142858</v>
      </c>
      <c r="AS169" s="224">
        <f t="shared" si="308"/>
        <v>22.574402878333345</v>
      </c>
      <c r="AT169" s="237">
        <f t="shared" si="309"/>
        <v>537.87718145595022</v>
      </c>
      <c r="AU169" s="253">
        <f t="shared" si="310"/>
        <v>358.97317699100023</v>
      </c>
      <c r="AV169" s="254">
        <f t="shared" si="264"/>
        <v>412.81915353965024</v>
      </c>
      <c r="AW169" s="254">
        <f t="shared" si="265"/>
        <v>438.97317699100023</v>
      </c>
      <c r="AX169" s="255">
        <f t="shared" si="266"/>
        <v>25.821951587705897</v>
      </c>
      <c r="AY169" s="256">
        <f t="shared" si="267"/>
        <v>20.903484618619057</v>
      </c>
      <c r="AZ169" s="257">
        <f t="shared" si="268"/>
        <v>24.387398721722235</v>
      </c>
      <c r="BA169" s="268">
        <f t="shared" si="269"/>
        <v>586.66489960154536</v>
      </c>
    </row>
    <row r="170" spans="1:53" x14ac:dyDescent="0.2">
      <c r="A170" s="33">
        <v>8675</v>
      </c>
      <c r="B170" s="33" t="s">
        <v>186</v>
      </c>
      <c r="C170" s="34" t="s">
        <v>20</v>
      </c>
      <c r="D170" s="47">
        <v>83.33</v>
      </c>
      <c r="E170" s="36">
        <f t="shared" si="270"/>
        <v>94.996199999999988</v>
      </c>
      <c r="F170" s="18">
        <f t="shared" si="271"/>
        <v>163.32999999999998</v>
      </c>
      <c r="G170" s="37">
        <f t="shared" si="272"/>
        <v>12.563846153846153</v>
      </c>
      <c r="H170" s="38">
        <f t="shared" si="273"/>
        <v>9.6076470588235292</v>
      </c>
      <c r="I170" s="39">
        <f t="shared" si="274"/>
        <v>10.208124999999999</v>
      </c>
      <c r="J170" s="40">
        <v>91.663000000000011</v>
      </c>
      <c r="K170" s="23">
        <f t="shared" si="275"/>
        <v>105.41245000000001</v>
      </c>
      <c r="L170" s="41">
        <f t="shared" si="276"/>
        <v>171.66300000000001</v>
      </c>
      <c r="M170" s="42">
        <f t="shared" si="277"/>
        <v>11.4442</v>
      </c>
      <c r="N170" s="43">
        <f t="shared" si="278"/>
        <v>9.0348947368421051</v>
      </c>
      <c r="O170" s="44">
        <f t="shared" si="279"/>
        <v>9.5368333333333339</v>
      </c>
      <c r="P170" s="45">
        <v>100.82930000000002</v>
      </c>
      <c r="Q170" s="46">
        <f t="shared" si="280"/>
        <v>115.95369500000001</v>
      </c>
      <c r="R170" s="30">
        <f t="shared" si="281"/>
        <v>180.82930000000002</v>
      </c>
      <c r="S170" s="31">
        <f t="shared" si="282"/>
        <v>12.055286666666667</v>
      </c>
      <c r="T170" s="32">
        <f t="shared" si="283"/>
        <v>9.5173315789473687</v>
      </c>
      <c r="U170" s="74">
        <f t="shared" si="284"/>
        <v>10.637017647058824</v>
      </c>
      <c r="V170" s="105">
        <f t="shared" si="285"/>
        <v>110.91223000000002</v>
      </c>
      <c r="W170" s="105">
        <f t="shared" si="286"/>
        <v>127.54906450000001</v>
      </c>
      <c r="X170" s="106">
        <f t="shared" si="287"/>
        <v>190.91223000000002</v>
      </c>
      <c r="Y170" s="102">
        <f t="shared" si="288"/>
        <v>12.727482000000002</v>
      </c>
      <c r="Z170" s="103">
        <f t="shared" si="289"/>
        <v>10.04801210526316</v>
      </c>
      <c r="AA170" s="104">
        <f t="shared" si="290"/>
        <v>11.230131176470589</v>
      </c>
      <c r="AB170" s="151">
        <f t="shared" si="291"/>
        <v>122.00345300000004</v>
      </c>
      <c r="AC170" s="151">
        <f t="shared" si="292"/>
        <v>140.30397095000004</v>
      </c>
      <c r="AD170" s="152">
        <f t="shared" si="293"/>
        <v>202.00345300000004</v>
      </c>
      <c r="AE170" s="148">
        <f t="shared" si="294"/>
        <v>13.466896866666669</v>
      </c>
      <c r="AF170" s="149">
        <f t="shared" si="295"/>
        <v>10.631760684210528</v>
      </c>
      <c r="AG170" s="150">
        <f t="shared" si="296"/>
        <v>11.882556058823532</v>
      </c>
      <c r="AH170" s="187">
        <f t="shared" si="297"/>
        <v>134.20379830000005</v>
      </c>
      <c r="AI170" s="188">
        <f t="shared" si="298"/>
        <v>154.33436804500005</v>
      </c>
      <c r="AJ170" s="188">
        <f t="shared" si="299"/>
        <v>214.20379830000005</v>
      </c>
      <c r="AK170" s="189">
        <f t="shared" si="300"/>
        <v>12.600223429411768</v>
      </c>
      <c r="AL170" s="190">
        <f t="shared" si="301"/>
        <v>10.200180871428573</v>
      </c>
      <c r="AM170" s="191">
        <f t="shared" si="302"/>
        <v>11.900211016666669</v>
      </c>
      <c r="AN170" s="220">
        <f t="shared" si="303"/>
        <v>147.62417813000008</v>
      </c>
      <c r="AO170" s="221">
        <f t="shared" si="304"/>
        <v>169.76780484950007</v>
      </c>
      <c r="AP170" s="221">
        <f t="shared" si="305"/>
        <v>227.62417813000008</v>
      </c>
      <c r="AQ170" s="222">
        <f t="shared" si="306"/>
        <v>13.389657537058827</v>
      </c>
      <c r="AR170" s="223">
        <f t="shared" si="307"/>
        <v>10.839246577619051</v>
      </c>
      <c r="AS170" s="224">
        <f t="shared" si="308"/>
        <v>12.645787673888893</v>
      </c>
      <c r="AT170" s="237">
        <f t="shared" si="309"/>
        <v>270.69814630435008</v>
      </c>
      <c r="AU170" s="253">
        <f t="shared" si="310"/>
        <v>162.38659594300009</v>
      </c>
      <c r="AV170" s="254">
        <f t="shared" si="264"/>
        <v>186.74458533445008</v>
      </c>
      <c r="AW170" s="254">
        <f t="shared" si="265"/>
        <v>242.38659594300009</v>
      </c>
      <c r="AX170" s="255">
        <f t="shared" si="266"/>
        <v>14.258035055470593</v>
      </c>
      <c r="AY170" s="256">
        <f t="shared" si="267"/>
        <v>11.542218854428576</v>
      </c>
      <c r="AZ170" s="257">
        <f t="shared" si="268"/>
        <v>13.465921996833337</v>
      </c>
      <c r="BA170" s="268">
        <f t="shared" si="269"/>
        <v>292.76796093478515</v>
      </c>
    </row>
    <row r="171" spans="1:53" x14ac:dyDescent="0.2">
      <c r="A171" s="33">
        <v>8678</v>
      </c>
      <c r="B171" s="33" t="s">
        <v>187</v>
      </c>
      <c r="C171" s="34" t="s">
        <v>20</v>
      </c>
      <c r="D171" s="47">
        <v>219.3</v>
      </c>
      <c r="E171" s="36">
        <f t="shared" si="270"/>
        <v>250.00199999999998</v>
      </c>
      <c r="F171" s="18">
        <f t="shared" si="271"/>
        <v>299.3</v>
      </c>
      <c r="G171" s="37">
        <f t="shared" si="272"/>
        <v>23.023076923076925</v>
      </c>
      <c r="H171" s="38">
        <f t="shared" si="273"/>
        <v>17.605882352941176</v>
      </c>
      <c r="I171" s="39">
        <f t="shared" si="274"/>
        <v>18.706250000000001</v>
      </c>
      <c r="J171" s="40">
        <v>241.23000000000002</v>
      </c>
      <c r="K171" s="23">
        <f t="shared" si="275"/>
        <v>277.41449999999998</v>
      </c>
      <c r="L171" s="41">
        <f t="shared" si="276"/>
        <v>321.23</v>
      </c>
      <c r="M171" s="42">
        <f t="shared" si="277"/>
        <v>21.415333333333333</v>
      </c>
      <c r="N171" s="43">
        <f t="shared" si="278"/>
        <v>16.906842105263159</v>
      </c>
      <c r="O171" s="44">
        <f t="shared" si="279"/>
        <v>17.846111111111114</v>
      </c>
      <c r="P171" s="45">
        <v>265.35300000000007</v>
      </c>
      <c r="Q171" s="46">
        <f t="shared" si="280"/>
        <v>305.15595000000008</v>
      </c>
      <c r="R171" s="30">
        <f t="shared" si="281"/>
        <v>345.35300000000007</v>
      </c>
      <c r="S171" s="31">
        <f t="shared" si="282"/>
        <v>23.023533333333337</v>
      </c>
      <c r="T171" s="32">
        <f t="shared" si="283"/>
        <v>18.176473684210531</v>
      </c>
      <c r="U171" s="74">
        <f t="shared" si="284"/>
        <v>20.314882352941179</v>
      </c>
      <c r="V171" s="105">
        <f t="shared" si="285"/>
        <v>291.88830000000007</v>
      </c>
      <c r="W171" s="105">
        <f t="shared" si="286"/>
        <v>335.67154500000004</v>
      </c>
      <c r="X171" s="106">
        <f t="shared" si="287"/>
        <v>371.88830000000007</v>
      </c>
      <c r="Y171" s="102">
        <f t="shared" si="288"/>
        <v>24.792553333333338</v>
      </c>
      <c r="Z171" s="103">
        <f t="shared" si="289"/>
        <v>19.573068421052636</v>
      </c>
      <c r="AA171" s="104">
        <f t="shared" si="290"/>
        <v>21.875782352941179</v>
      </c>
      <c r="AB171" s="151">
        <f t="shared" si="291"/>
        <v>321.07713000000012</v>
      </c>
      <c r="AC171" s="151">
        <f t="shared" si="292"/>
        <v>369.23869950000011</v>
      </c>
      <c r="AD171" s="152">
        <f t="shared" si="293"/>
        <v>401.07713000000012</v>
      </c>
      <c r="AE171" s="148">
        <f t="shared" si="294"/>
        <v>26.738475333333341</v>
      </c>
      <c r="AF171" s="149">
        <f t="shared" si="295"/>
        <v>21.109322631578955</v>
      </c>
      <c r="AG171" s="150">
        <f t="shared" si="296"/>
        <v>23.592772352941182</v>
      </c>
      <c r="AH171" s="187">
        <f t="shared" si="297"/>
        <v>353.18484300000017</v>
      </c>
      <c r="AI171" s="188">
        <f t="shared" si="298"/>
        <v>406.16256945000015</v>
      </c>
      <c r="AJ171" s="188">
        <f t="shared" si="299"/>
        <v>433.18484300000017</v>
      </c>
      <c r="AK171" s="189">
        <f t="shared" si="300"/>
        <v>25.481461352941185</v>
      </c>
      <c r="AL171" s="190">
        <f t="shared" si="301"/>
        <v>20.627849666666673</v>
      </c>
      <c r="AM171" s="191">
        <f t="shared" si="302"/>
        <v>24.065824611111122</v>
      </c>
      <c r="AN171" s="220">
        <f t="shared" si="303"/>
        <v>388.50332730000019</v>
      </c>
      <c r="AO171" s="221">
        <f t="shared" si="304"/>
        <v>446.77882639500018</v>
      </c>
      <c r="AP171" s="221">
        <f t="shared" si="305"/>
        <v>468.50332730000019</v>
      </c>
      <c r="AQ171" s="222">
        <f t="shared" si="306"/>
        <v>27.559019252941187</v>
      </c>
      <c r="AR171" s="223">
        <f t="shared" si="307"/>
        <v>22.309682252380963</v>
      </c>
      <c r="AS171" s="224">
        <f t="shared" si="308"/>
        <v>26.027962627777789</v>
      </c>
      <c r="AT171" s="237">
        <f t="shared" si="309"/>
        <v>630.81247431350027</v>
      </c>
      <c r="AU171" s="253">
        <f t="shared" si="310"/>
        <v>427.35366003000024</v>
      </c>
      <c r="AV171" s="254">
        <f t="shared" si="264"/>
        <v>491.45670903450025</v>
      </c>
      <c r="AW171" s="254">
        <f t="shared" si="265"/>
        <v>507.35366003000024</v>
      </c>
      <c r="AX171" s="255">
        <f t="shared" si="266"/>
        <v>29.84433294294119</v>
      </c>
      <c r="AY171" s="256">
        <f t="shared" si="267"/>
        <v>24.159698096666677</v>
      </c>
      <c r="AZ171" s="257">
        <f t="shared" si="268"/>
        <v>28.186314446111126</v>
      </c>
      <c r="BA171" s="268">
        <f t="shared" si="269"/>
        <v>688.89372174485038</v>
      </c>
    </row>
    <row r="172" spans="1:53" x14ac:dyDescent="0.2">
      <c r="A172" s="33">
        <v>8680</v>
      </c>
      <c r="B172" s="33" t="s">
        <v>188</v>
      </c>
      <c r="C172" s="34" t="s">
        <v>20</v>
      </c>
      <c r="D172" s="47">
        <v>57.02</v>
      </c>
      <c r="E172" s="36">
        <f t="shared" si="270"/>
        <v>65.002799999999993</v>
      </c>
      <c r="F172" s="18">
        <f t="shared" si="271"/>
        <v>137.02000000000001</v>
      </c>
      <c r="G172" s="37">
        <f t="shared" si="272"/>
        <v>10.540000000000001</v>
      </c>
      <c r="H172" s="38">
        <f t="shared" si="273"/>
        <v>8.06</v>
      </c>
      <c r="I172" s="39">
        <f t="shared" si="274"/>
        <v>8.5637500000000006</v>
      </c>
      <c r="J172" s="40">
        <v>62.722000000000008</v>
      </c>
      <c r="K172" s="23">
        <f t="shared" si="275"/>
        <v>72.130300000000005</v>
      </c>
      <c r="L172" s="41">
        <f t="shared" si="276"/>
        <v>142.72200000000001</v>
      </c>
      <c r="M172" s="42">
        <f t="shared" si="277"/>
        <v>9.514800000000001</v>
      </c>
      <c r="N172" s="43">
        <f t="shared" si="278"/>
        <v>7.5116842105263162</v>
      </c>
      <c r="O172" s="44">
        <f t="shared" si="279"/>
        <v>7.9290000000000003</v>
      </c>
      <c r="P172" s="45">
        <v>68.994200000000021</v>
      </c>
      <c r="Q172" s="46">
        <f t="shared" si="280"/>
        <v>79.343330000000023</v>
      </c>
      <c r="R172" s="30">
        <f t="shared" si="281"/>
        <v>148.99420000000003</v>
      </c>
      <c r="S172" s="31">
        <f t="shared" si="282"/>
        <v>9.9329466666666697</v>
      </c>
      <c r="T172" s="32">
        <f t="shared" si="283"/>
        <v>7.8418000000000019</v>
      </c>
      <c r="U172" s="74">
        <f t="shared" si="284"/>
        <v>8.7643647058823557</v>
      </c>
      <c r="V172" s="105">
        <f t="shared" si="285"/>
        <v>75.893620000000027</v>
      </c>
      <c r="W172" s="105">
        <f t="shared" si="286"/>
        <v>87.277663000000018</v>
      </c>
      <c r="X172" s="106">
        <f t="shared" si="287"/>
        <v>155.89362000000003</v>
      </c>
      <c r="Y172" s="102">
        <f t="shared" si="288"/>
        <v>10.392908000000002</v>
      </c>
      <c r="Z172" s="103">
        <f t="shared" si="289"/>
        <v>8.2049273684210533</v>
      </c>
      <c r="AA172" s="104">
        <f t="shared" si="290"/>
        <v>9.170212941176473</v>
      </c>
      <c r="AB172" s="151">
        <f t="shared" si="291"/>
        <v>83.482982000000035</v>
      </c>
      <c r="AC172" s="151">
        <f t="shared" si="292"/>
        <v>96.005429300000031</v>
      </c>
      <c r="AD172" s="152">
        <f t="shared" si="293"/>
        <v>163.48298200000005</v>
      </c>
      <c r="AE172" s="148">
        <f t="shared" si="294"/>
        <v>10.89886546666667</v>
      </c>
      <c r="AF172" s="149">
        <f t="shared" si="295"/>
        <v>8.6043674736842135</v>
      </c>
      <c r="AG172" s="150">
        <f t="shared" si="296"/>
        <v>9.6166460000000029</v>
      </c>
      <c r="AH172" s="187">
        <f t="shared" si="297"/>
        <v>91.831280200000052</v>
      </c>
      <c r="AI172" s="188">
        <f t="shared" si="298"/>
        <v>105.60597223000005</v>
      </c>
      <c r="AJ172" s="188">
        <f t="shared" si="299"/>
        <v>171.83128020000004</v>
      </c>
      <c r="AK172" s="189">
        <f t="shared" si="300"/>
        <v>10.107722364705884</v>
      </c>
      <c r="AL172" s="190">
        <f t="shared" si="301"/>
        <v>8.1824419142857163</v>
      </c>
      <c r="AM172" s="191">
        <f t="shared" si="302"/>
        <v>9.5461822333333348</v>
      </c>
      <c r="AN172" s="220">
        <f t="shared" si="303"/>
        <v>101.01440822000006</v>
      </c>
      <c r="AO172" s="221">
        <f t="shared" si="304"/>
        <v>116.16656945300006</v>
      </c>
      <c r="AP172" s="221">
        <f t="shared" si="305"/>
        <v>181.01440822000006</v>
      </c>
      <c r="AQ172" s="222">
        <f t="shared" si="306"/>
        <v>10.647906365882356</v>
      </c>
      <c r="AR172" s="223">
        <f t="shared" si="307"/>
        <v>8.6197337247619075</v>
      </c>
      <c r="AS172" s="224">
        <f t="shared" si="308"/>
        <v>10.056356012222226</v>
      </c>
      <c r="AT172" s="237">
        <f t="shared" si="309"/>
        <v>201.0165402889001</v>
      </c>
      <c r="AU172" s="253">
        <f t="shared" si="310"/>
        <v>111.11584904200008</v>
      </c>
      <c r="AV172" s="254">
        <f t="shared" si="264"/>
        <v>127.78322639830009</v>
      </c>
      <c r="AW172" s="254">
        <f t="shared" si="265"/>
        <v>191.11584904200009</v>
      </c>
      <c r="AX172" s="255">
        <f t="shared" si="266"/>
        <v>11.242108767176475</v>
      </c>
      <c r="AY172" s="256">
        <f t="shared" si="267"/>
        <v>9.100754716285719</v>
      </c>
      <c r="AZ172" s="257">
        <f t="shared" si="268"/>
        <v>10.617547169000005</v>
      </c>
      <c r="BA172" s="268">
        <f t="shared" si="269"/>
        <v>216.11819431779011</v>
      </c>
    </row>
    <row r="173" spans="1:53" x14ac:dyDescent="0.2">
      <c r="A173" s="33">
        <v>8692</v>
      </c>
      <c r="B173" s="33" t="s">
        <v>189</v>
      </c>
      <c r="C173" s="34" t="s">
        <v>20</v>
      </c>
      <c r="D173" s="35">
        <v>214.91</v>
      </c>
      <c r="E173" s="36">
        <f t="shared" si="270"/>
        <v>244.99739999999997</v>
      </c>
      <c r="F173" s="18">
        <f t="shared" si="271"/>
        <v>294.90999999999997</v>
      </c>
      <c r="G173" s="37">
        <f t="shared" si="272"/>
        <v>22.685384615384613</v>
      </c>
      <c r="H173" s="38">
        <f t="shared" si="273"/>
        <v>17.347647058823526</v>
      </c>
      <c r="I173" s="39">
        <f t="shared" si="274"/>
        <v>18.431874999999998</v>
      </c>
      <c r="J173" s="40">
        <v>236.40100000000001</v>
      </c>
      <c r="K173" s="23">
        <f t="shared" si="275"/>
        <v>271.86115000000001</v>
      </c>
      <c r="L173" s="41">
        <f t="shared" si="276"/>
        <v>316.40100000000001</v>
      </c>
      <c r="M173" s="42">
        <f t="shared" si="277"/>
        <v>21.093399999999999</v>
      </c>
      <c r="N173" s="43">
        <f t="shared" si="278"/>
        <v>16.652684210526317</v>
      </c>
      <c r="O173" s="44">
        <f t="shared" si="279"/>
        <v>17.577833333333334</v>
      </c>
      <c r="P173" s="45">
        <v>260.04110000000003</v>
      </c>
      <c r="Q173" s="46">
        <f t="shared" si="280"/>
        <v>299.04726499999998</v>
      </c>
      <c r="R173" s="30">
        <f t="shared" si="281"/>
        <v>340.04110000000003</v>
      </c>
      <c r="S173" s="31">
        <f t="shared" si="282"/>
        <v>22.669406666666667</v>
      </c>
      <c r="T173" s="32">
        <f t="shared" si="283"/>
        <v>17.896900000000002</v>
      </c>
      <c r="U173" s="74">
        <f t="shared" si="284"/>
        <v>20.002417647058824</v>
      </c>
      <c r="V173" s="105">
        <f t="shared" si="285"/>
        <v>286.04521000000005</v>
      </c>
      <c r="W173" s="105">
        <f t="shared" si="286"/>
        <v>328.95199150000002</v>
      </c>
      <c r="X173" s="106">
        <f t="shared" si="287"/>
        <v>366.04521000000005</v>
      </c>
      <c r="Y173" s="102">
        <f t="shared" si="288"/>
        <v>24.403014000000002</v>
      </c>
      <c r="Z173" s="103">
        <f t="shared" si="289"/>
        <v>19.265537368421054</v>
      </c>
      <c r="AA173" s="104">
        <f t="shared" si="290"/>
        <v>21.532071176470591</v>
      </c>
      <c r="AB173" s="151">
        <f t="shared" si="291"/>
        <v>314.64973100000009</v>
      </c>
      <c r="AC173" s="151">
        <f t="shared" si="292"/>
        <v>361.84719065000007</v>
      </c>
      <c r="AD173" s="152">
        <f t="shared" si="293"/>
        <v>394.64973100000009</v>
      </c>
      <c r="AE173" s="148">
        <f t="shared" si="294"/>
        <v>26.309982066666674</v>
      </c>
      <c r="AF173" s="149">
        <f t="shared" si="295"/>
        <v>20.771038473684214</v>
      </c>
      <c r="AG173" s="150">
        <f t="shared" si="296"/>
        <v>23.214690058823535</v>
      </c>
      <c r="AH173" s="187">
        <f t="shared" si="297"/>
        <v>346.1147041000001</v>
      </c>
      <c r="AI173" s="188">
        <f t="shared" si="298"/>
        <v>398.0319097150001</v>
      </c>
      <c r="AJ173" s="188">
        <f t="shared" si="299"/>
        <v>426.1147041000001</v>
      </c>
      <c r="AK173" s="189">
        <f t="shared" si="300"/>
        <v>25.065570829411769</v>
      </c>
      <c r="AL173" s="190">
        <f t="shared" si="301"/>
        <v>20.291176385714291</v>
      </c>
      <c r="AM173" s="191">
        <f t="shared" si="302"/>
        <v>23.673039116666672</v>
      </c>
      <c r="AN173" s="220">
        <f t="shared" si="303"/>
        <v>380.72617451000013</v>
      </c>
      <c r="AO173" s="221">
        <f t="shared" si="304"/>
        <v>437.83510068650014</v>
      </c>
      <c r="AP173" s="221">
        <f t="shared" si="305"/>
        <v>460.72617451000013</v>
      </c>
      <c r="AQ173" s="222">
        <f t="shared" si="306"/>
        <v>27.101539677058831</v>
      </c>
      <c r="AR173" s="223">
        <f t="shared" si="307"/>
        <v>21.939341643333339</v>
      </c>
      <c r="AS173" s="224">
        <f t="shared" si="308"/>
        <v>25.595898583888896</v>
      </c>
      <c r="AT173" s="237">
        <f t="shared" si="309"/>
        <v>619.18563089245015</v>
      </c>
      <c r="AU173" s="253">
        <f t="shared" si="310"/>
        <v>418.79879196100018</v>
      </c>
      <c r="AV173" s="254">
        <f t="shared" si="264"/>
        <v>481.61861075515014</v>
      </c>
      <c r="AW173" s="254">
        <f t="shared" si="265"/>
        <v>498.79879196100018</v>
      </c>
      <c r="AX173" s="255">
        <f t="shared" si="266"/>
        <v>29.3411054094706</v>
      </c>
      <c r="AY173" s="256">
        <f t="shared" si="267"/>
        <v>23.752323426714295</v>
      </c>
      <c r="AZ173" s="257">
        <f t="shared" si="268"/>
        <v>27.711043997833343</v>
      </c>
      <c r="BA173" s="268">
        <f t="shared" si="269"/>
        <v>676.10419398169518</v>
      </c>
    </row>
    <row r="174" spans="1:53" x14ac:dyDescent="0.2">
      <c r="A174" s="33">
        <v>8693</v>
      </c>
      <c r="B174" s="33" t="s">
        <v>190</v>
      </c>
      <c r="C174" s="34" t="s">
        <v>20</v>
      </c>
      <c r="D174" s="35">
        <v>214.91</v>
      </c>
      <c r="E174" s="36">
        <f t="shared" si="270"/>
        <v>244.99739999999997</v>
      </c>
      <c r="F174" s="18">
        <f t="shared" si="271"/>
        <v>294.90999999999997</v>
      </c>
      <c r="G174" s="37">
        <f t="shared" si="272"/>
        <v>22.685384615384613</v>
      </c>
      <c r="H174" s="38">
        <f t="shared" si="273"/>
        <v>17.347647058823526</v>
      </c>
      <c r="I174" s="39">
        <f t="shared" si="274"/>
        <v>18.431874999999998</v>
      </c>
      <c r="J174" s="40">
        <v>236.40100000000001</v>
      </c>
      <c r="K174" s="23">
        <f t="shared" si="275"/>
        <v>271.86115000000001</v>
      </c>
      <c r="L174" s="41">
        <f t="shared" si="276"/>
        <v>316.40100000000001</v>
      </c>
      <c r="M174" s="42">
        <f t="shared" si="277"/>
        <v>21.093399999999999</v>
      </c>
      <c r="N174" s="43">
        <f t="shared" si="278"/>
        <v>16.652684210526317</v>
      </c>
      <c r="O174" s="44">
        <f t="shared" si="279"/>
        <v>17.577833333333334</v>
      </c>
      <c r="P174" s="45">
        <v>260.04110000000003</v>
      </c>
      <c r="Q174" s="46">
        <f t="shared" si="280"/>
        <v>299.04726499999998</v>
      </c>
      <c r="R174" s="30">
        <f t="shared" si="281"/>
        <v>340.04110000000003</v>
      </c>
      <c r="S174" s="31">
        <f t="shared" si="282"/>
        <v>22.669406666666667</v>
      </c>
      <c r="T174" s="32">
        <f t="shared" si="283"/>
        <v>17.896900000000002</v>
      </c>
      <c r="U174" s="74">
        <f t="shared" si="284"/>
        <v>20.002417647058824</v>
      </c>
      <c r="V174" s="105">
        <f t="shared" si="285"/>
        <v>286.04521000000005</v>
      </c>
      <c r="W174" s="105">
        <f t="shared" si="286"/>
        <v>328.95199150000002</v>
      </c>
      <c r="X174" s="106">
        <f t="shared" si="287"/>
        <v>366.04521000000005</v>
      </c>
      <c r="Y174" s="102">
        <f t="shared" si="288"/>
        <v>24.403014000000002</v>
      </c>
      <c r="Z174" s="103">
        <f t="shared" si="289"/>
        <v>19.265537368421054</v>
      </c>
      <c r="AA174" s="104">
        <f t="shared" si="290"/>
        <v>21.532071176470591</v>
      </c>
      <c r="AB174" s="151">
        <f t="shared" si="291"/>
        <v>314.64973100000009</v>
      </c>
      <c r="AC174" s="151">
        <f t="shared" si="292"/>
        <v>361.84719065000007</v>
      </c>
      <c r="AD174" s="152">
        <f t="shared" si="293"/>
        <v>394.64973100000009</v>
      </c>
      <c r="AE174" s="148">
        <f t="shared" si="294"/>
        <v>26.309982066666674</v>
      </c>
      <c r="AF174" s="149">
        <f t="shared" si="295"/>
        <v>20.771038473684214</v>
      </c>
      <c r="AG174" s="150">
        <f t="shared" si="296"/>
        <v>23.214690058823535</v>
      </c>
      <c r="AH174" s="187">
        <f t="shared" si="297"/>
        <v>346.1147041000001</v>
      </c>
      <c r="AI174" s="188">
        <f t="shared" si="298"/>
        <v>398.0319097150001</v>
      </c>
      <c r="AJ174" s="188">
        <f t="shared" si="299"/>
        <v>426.1147041000001</v>
      </c>
      <c r="AK174" s="189">
        <f t="shared" si="300"/>
        <v>25.065570829411769</v>
      </c>
      <c r="AL174" s="190">
        <f t="shared" si="301"/>
        <v>20.291176385714291</v>
      </c>
      <c r="AM174" s="191">
        <f t="shared" si="302"/>
        <v>23.673039116666672</v>
      </c>
      <c r="AN174" s="220">
        <f t="shared" si="303"/>
        <v>380.72617451000013</v>
      </c>
      <c r="AO174" s="221">
        <f t="shared" si="304"/>
        <v>437.83510068650014</v>
      </c>
      <c r="AP174" s="221">
        <f t="shared" si="305"/>
        <v>460.72617451000013</v>
      </c>
      <c r="AQ174" s="222">
        <f t="shared" si="306"/>
        <v>27.101539677058831</v>
      </c>
      <c r="AR174" s="223">
        <f t="shared" si="307"/>
        <v>21.939341643333339</v>
      </c>
      <c r="AS174" s="224">
        <f t="shared" si="308"/>
        <v>25.595898583888896</v>
      </c>
      <c r="AT174" s="237">
        <f t="shared" si="309"/>
        <v>619.18563089245015</v>
      </c>
      <c r="AU174" s="253">
        <f t="shared" si="310"/>
        <v>418.79879196100018</v>
      </c>
      <c r="AV174" s="254">
        <f t="shared" si="264"/>
        <v>481.61861075515014</v>
      </c>
      <c r="AW174" s="254">
        <f t="shared" si="265"/>
        <v>498.79879196100018</v>
      </c>
      <c r="AX174" s="255">
        <f t="shared" si="266"/>
        <v>29.3411054094706</v>
      </c>
      <c r="AY174" s="256">
        <f t="shared" si="267"/>
        <v>23.752323426714295</v>
      </c>
      <c r="AZ174" s="257">
        <f t="shared" si="268"/>
        <v>27.711043997833343</v>
      </c>
      <c r="BA174" s="268">
        <f t="shared" si="269"/>
        <v>676.10419398169518</v>
      </c>
    </row>
    <row r="175" spans="1:53" x14ac:dyDescent="0.2">
      <c r="A175" s="33">
        <v>8696</v>
      </c>
      <c r="B175" s="33" t="s">
        <v>191</v>
      </c>
      <c r="C175" s="34" t="s">
        <v>20</v>
      </c>
      <c r="D175" s="35">
        <v>70.180000000000007</v>
      </c>
      <c r="E175" s="36">
        <f t="shared" si="270"/>
        <v>80.005200000000002</v>
      </c>
      <c r="F175" s="18">
        <f t="shared" si="271"/>
        <v>150.18</v>
      </c>
      <c r="G175" s="37">
        <f t="shared" si="272"/>
        <v>11.552307692307693</v>
      </c>
      <c r="H175" s="38">
        <f t="shared" si="273"/>
        <v>8.8341176470588234</v>
      </c>
      <c r="I175" s="39">
        <f t="shared" si="274"/>
        <v>9.3862500000000004</v>
      </c>
      <c r="J175" s="40">
        <v>77.198000000000008</v>
      </c>
      <c r="K175" s="23">
        <f t="shared" si="275"/>
        <v>88.777699999999996</v>
      </c>
      <c r="L175" s="41">
        <f t="shared" si="276"/>
        <v>157.19800000000001</v>
      </c>
      <c r="M175" s="42">
        <f t="shared" si="277"/>
        <v>10.479866666666668</v>
      </c>
      <c r="N175" s="43">
        <f t="shared" si="278"/>
        <v>8.2735789473684207</v>
      </c>
      <c r="O175" s="44">
        <f t="shared" si="279"/>
        <v>8.7332222222222224</v>
      </c>
      <c r="P175" s="45">
        <v>84.917800000000014</v>
      </c>
      <c r="Q175" s="46">
        <f t="shared" si="280"/>
        <v>97.655470000000008</v>
      </c>
      <c r="R175" s="30">
        <f t="shared" si="281"/>
        <v>164.9178</v>
      </c>
      <c r="S175" s="31">
        <f t="shared" si="282"/>
        <v>10.99452</v>
      </c>
      <c r="T175" s="32">
        <f t="shared" si="283"/>
        <v>8.6798842105263159</v>
      </c>
      <c r="U175" s="74">
        <f t="shared" si="284"/>
        <v>9.70104705882353</v>
      </c>
      <c r="V175" s="105">
        <f t="shared" si="285"/>
        <v>93.40958000000002</v>
      </c>
      <c r="W175" s="105">
        <f t="shared" si="286"/>
        <v>107.42101700000002</v>
      </c>
      <c r="X175" s="106">
        <f t="shared" si="287"/>
        <v>173.40958000000001</v>
      </c>
      <c r="Y175" s="102">
        <f t="shared" si="288"/>
        <v>11.560638666666668</v>
      </c>
      <c r="Z175" s="103">
        <f t="shared" si="289"/>
        <v>9.1268200000000004</v>
      </c>
      <c r="AA175" s="104">
        <f t="shared" si="290"/>
        <v>10.200563529411765</v>
      </c>
      <c r="AB175" s="151">
        <f t="shared" si="291"/>
        <v>102.75053800000003</v>
      </c>
      <c r="AC175" s="151">
        <f t="shared" si="292"/>
        <v>118.16311870000003</v>
      </c>
      <c r="AD175" s="152">
        <f t="shared" si="293"/>
        <v>182.75053800000003</v>
      </c>
      <c r="AE175" s="148">
        <f t="shared" si="294"/>
        <v>12.183369200000003</v>
      </c>
      <c r="AF175" s="149">
        <f t="shared" si="295"/>
        <v>9.6184493684210537</v>
      </c>
      <c r="AG175" s="150">
        <f t="shared" si="296"/>
        <v>10.750031647058826</v>
      </c>
      <c r="AH175" s="187">
        <f t="shared" si="297"/>
        <v>113.02559180000004</v>
      </c>
      <c r="AI175" s="188">
        <f t="shared" si="298"/>
        <v>129.97943057000003</v>
      </c>
      <c r="AJ175" s="188">
        <f t="shared" si="299"/>
        <v>193.02559180000003</v>
      </c>
      <c r="AK175" s="189">
        <f t="shared" si="300"/>
        <v>11.35444657647059</v>
      </c>
      <c r="AL175" s="190">
        <f t="shared" si="301"/>
        <v>9.1916948476190488</v>
      </c>
      <c r="AM175" s="191">
        <f t="shared" si="302"/>
        <v>10.72364398888889</v>
      </c>
      <c r="AN175" s="220">
        <f t="shared" si="303"/>
        <v>124.32815098000006</v>
      </c>
      <c r="AO175" s="221">
        <f t="shared" si="304"/>
        <v>142.97737362700005</v>
      </c>
      <c r="AP175" s="221">
        <f t="shared" si="305"/>
        <v>204.32815098000006</v>
      </c>
      <c r="AQ175" s="222">
        <f t="shared" si="306"/>
        <v>12.019302998823534</v>
      </c>
      <c r="AR175" s="223">
        <f t="shared" si="307"/>
        <v>9.7299119514285746</v>
      </c>
      <c r="AS175" s="224">
        <f t="shared" si="308"/>
        <v>11.351563943333337</v>
      </c>
      <c r="AT175" s="237">
        <f t="shared" si="309"/>
        <v>235.87058571510008</v>
      </c>
      <c r="AU175" s="253">
        <f t="shared" si="310"/>
        <v>136.76096607800008</v>
      </c>
      <c r="AV175" s="254">
        <f t="shared" si="264"/>
        <v>157.27511098970007</v>
      </c>
      <c r="AW175" s="254">
        <f t="shared" si="265"/>
        <v>216.76096607800008</v>
      </c>
      <c r="AX175" s="255">
        <f t="shared" si="266"/>
        <v>12.750645063411769</v>
      </c>
      <c r="AY175" s="256">
        <f t="shared" si="267"/>
        <v>10.321950765619052</v>
      </c>
      <c r="AZ175" s="257">
        <f t="shared" si="268"/>
        <v>12.042275893222227</v>
      </c>
      <c r="BA175" s="268">
        <f t="shared" si="269"/>
        <v>254.4576442866101</v>
      </c>
    </row>
    <row r="176" spans="1:53" x14ac:dyDescent="0.2">
      <c r="A176" s="33">
        <v>8699</v>
      </c>
      <c r="B176" s="33" t="s">
        <v>192</v>
      </c>
      <c r="C176" s="34" t="s">
        <v>20</v>
      </c>
      <c r="D176" s="47">
        <v>157.9</v>
      </c>
      <c r="E176" s="36">
        <f t="shared" ref="E176:E207" si="311">+(D176*1.14)</f>
        <v>180.006</v>
      </c>
      <c r="F176" s="18">
        <f t="shared" ref="F176:F207" si="312">+(D176+80)</f>
        <v>237.9</v>
      </c>
      <c r="G176" s="37">
        <f t="shared" ref="G176:G207" si="313">+((D176+80)/13)</f>
        <v>18.3</v>
      </c>
      <c r="H176" s="38">
        <f t="shared" ref="H176:H207" si="314">+((D176+80)/17)</f>
        <v>13.994117647058824</v>
      </c>
      <c r="I176" s="39">
        <f t="shared" ref="I176:I207" si="315">+((D176+80)/16)</f>
        <v>14.86875</v>
      </c>
      <c r="J176" s="40">
        <v>173.69000000000003</v>
      </c>
      <c r="K176" s="23">
        <f t="shared" ref="K176:K207" si="316">+(J176*1.15)</f>
        <v>199.74350000000001</v>
      </c>
      <c r="L176" s="41">
        <f t="shared" ref="L176:L207" si="317">+(J176+80)</f>
        <v>253.69000000000003</v>
      </c>
      <c r="M176" s="42">
        <f t="shared" ref="M176:M207" si="318">+((J176+80)/15)</f>
        <v>16.91266666666667</v>
      </c>
      <c r="N176" s="43">
        <f t="shared" ref="N176:N207" si="319">+((J176+80)/19)</f>
        <v>13.352105263157895</v>
      </c>
      <c r="O176" s="44">
        <f t="shared" ref="O176:O207" si="320">+((J176+80)/18)</f>
        <v>14.093888888888891</v>
      </c>
      <c r="P176" s="45">
        <v>191.05900000000005</v>
      </c>
      <c r="Q176" s="46">
        <f t="shared" ref="Q176:Q207" si="321">+(P176*1.15)</f>
        <v>219.71785000000006</v>
      </c>
      <c r="R176" s="30">
        <f t="shared" ref="R176:R207" si="322">+(P176+80)</f>
        <v>271.05900000000008</v>
      </c>
      <c r="S176" s="31">
        <f t="shared" ref="S176:S207" si="323">+((P176+80)/15)</f>
        <v>18.070600000000006</v>
      </c>
      <c r="T176" s="32">
        <f t="shared" ref="T176:T207" si="324">+((P176+80)/19)</f>
        <v>14.266263157894741</v>
      </c>
      <c r="U176" s="74">
        <f t="shared" ref="U176:U207" si="325">+((P176+80)/17)</f>
        <v>15.944647058823534</v>
      </c>
      <c r="V176" s="105">
        <f t="shared" ref="V176:V207" si="326">P176*1.1</f>
        <v>210.16490000000007</v>
      </c>
      <c r="W176" s="105">
        <f t="shared" ref="W176:W207" si="327">V176*1.15</f>
        <v>241.68963500000007</v>
      </c>
      <c r="X176" s="106">
        <f t="shared" ref="X176:X207" si="328">V176+80</f>
        <v>290.1649000000001</v>
      </c>
      <c r="Y176" s="102">
        <f t="shared" ref="Y176:Y207" si="329">+((V176+80)/15)</f>
        <v>19.344326666666674</v>
      </c>
      <c r="Z176" s="103">
        <f t="shared" ref="Z176:Z207" si="330">+((V176+80)/19)</f>
        <v>15.271836842105268</v>
      </c>
      <c r="AA176" s="104">
        <f t="shared" ref="AA176:AA207" si="331">+((V176+80)/17)</f>
        <v>17.06852352941177</v>
      </c>
      <c r="AB176" s="151">
        <f t="shared" ref="AB176:AB207" si="332">V176*1.1</f>
        <v>231.18139000000011</v>
      </c>
      <c r="AC176" s="151">
        <f t="shared" ref="AC176:AC207" si="333">AB176*1.15</f>
        <v>265.85859850000008</v>
      </c>
      <c r="AD176" s="152">
        <f t="shared" ref="AD176:AD207" si="334">AB176+80</f>
        <v>311.18139000000008</v>
      </c>
      <c r="AE176" s="148">
        <f t="shared" ref="AE176:AE207" si="335">+((AB176+80)/15)</f>
        <v>20.745426000000005</v>
      </c>
      <c r="AF176" s="149">
        <f t="shared" ref="AF176:AF207" si="336">+((AB176+80)/19)</f>
        <v>16.377967894736845</v>
      </c>
      <c r="AG176" s="150">
        <f t="shared" ref="AG176:AG207" si="337">+((AB176+80)/17)</f>
        <v>18.304787647058827</v>
      </c>
      <c r="AH176" s="187">
        <f t="shared" ref="AH176:AH207" si="338">AB176*1.1</f>
        <v>254.29952900000015</v>
      </c>
      <c r="AI176" s="188">
        <f t="shared" si="298"/>
        <v>292.44445835000016</v>
      </c>
      <c r="AJ176" s="188">
        <f t="shared" si="299"/>
        <v>334.29952900000012</v>
      </c>
      <c r="AK176" s="189">
        <f t="shared" si="300"/>
        <v>19.664678176470595</v>
      </c>
      <c r="AL176" s="190">
        <f t="shared" si="301"/>
        <v>15.919025190476196</v>
      </c>
      <c r="AM176" s="191">
        <f t="shared" si="302"/>
        <v>18.572196055555562</v>
      </c>
      <c r="AN176" s="220">
        <f t="shared" ref="AN176:AN207" si="339">AH176*1.1</f>
        <v>279.72948190000017</v>
      </c>
      <c r="AO176" s="221">
        <f t="shared" si="304"/>
        <v>321.68890418500018</v>
      </c>
      <c r="AP176" s="221">
        <f t="shared" si="305"/>
        <v>359.72948190000017</v>
      </c>
      <c r="AQ176" s="222">
        <f t="shared" si="306"/>
        <v>21.16055775882354</v>
      </c>
      <c r="AR176" s="223">
        <f t="shared" si="307"/>
        <v>17.129975328571437</v>
      </c>
      <c r="AS176" s="224">
        <f t="shared" si="308"/>
        <v>19.984971216666676</v>
      </c>
      <c r="AT176" s="237">
        <f t="shared" si="309"/>
        <v>468.19557544050025</v>
      </c>
      <c r="AU176" s="253">
        <f t="shared" si="310"/>
        <v>307.70243009000023</v>
      </c>
      <c r="AV176" s="254">
        <f t="shared" si="264"/>
        <v>353.85779460350022</v>
      </c>
      <c r="AW176" s="254">
        <f t="shared" si="265"/>
        <v>387.70243009000023</v>
      </c>
      <c r="AX176" s="255">
        <f t="shared" si="266"/>
        <v>22.806025299411779</v>
      </c>
      <c r="AY176" s="256">
        <f t="shared" si="267"/>
        <v>18.462020480476202</v>
      </c>
      <c r="AZ176" s="257">
        <f t="shared" si="268"/>
        <v>21.539023893888903</v>
      </c>
      <c r="BA176" s="268">
        <f t="shared" si="269"/>
        <v>510.01513298455029</v>
      </c>
    </row>
    <row r="177" spans="1:53" x14ac:dyDescent="0.2">
      <c r="A177" s="33">
        <v>8700</v>
      </c>
      <c r="B177" s="33" t="s">
        <v>193</v>
      </c>
      <c r="C177" s="34" t="s">
        <v>20</v>
      </c>
      <c r="D177" s="47">
        <v>201.75</v>
      </c>
      <c r="E177" s="36">
        <f t="shared" si="311"/>
        <v>229.99499999999998</v>
      </c>
      <c r="F177" s="18">
        <f t="shared" si="312"/>
        <v>281.75</v>
      </c>
      <c r="G177" s="37">
        <f t="shared" si="313"/>
        <v>21.673076923076923</v>
      </c>
      <c r="H177" s="38">
        <f t="shared" si="314"/>
        <v>16.573529411764707</v>
      </c>
      <c r="I177" s="39">
        <f t="shared" si="315"/>
        <v>17.609375</v>
      </c>
      <c r="J177" s="40">
        <v>221.92500000000001</v>
      </c>
      <c r="K177" s="23">
        <f t="shared" si="316"/>
        <v>255.21375</v>
      </c>
      <c r="L177" s="41">
        <f t="shared" si="317"/>
        <v>301.92500000000001</v>
      </c>
      <c r="M177" s="42">
        <f t="shared" si="318"/>
        <v>20.128333333333334</v>
      </c>
      <c r="N177" s="43">
        <f t="shared" si="319"/>
        <v>15.890789473684212</v>
      </c>
      <c r="O177" s="44">
        <f t="shared" si="320"/>
        <v>16.773611111111112</v>
      </c>
      <c r="P177" s="45">
        <v>244.11750000000004</v>
      </c>
      <c r="Q177" s="46">
        <f t="shared" si="321"/>
        <v>280.73512500000004</v>
      </c>
      <c r="R177" s="30">
        <f t="shared" si="322"/>
        <v>324.11750000000006</v>
      </c>
      <c r="S177" s="31">
        <f t="shared" si="323"/>
        <v>21.607833333333339</v>
      </c>
      <c r="T177" s="32">
        <f t="shared" si="324"/>
        <v>17.058815789473687</v>
      </c>
      <c r="U177" s="74">
        <f t="shared" si="325"/>
        <v>19.065735294117651</v>
      </c>
      <c r="V177" s="105">
        <f t="shared" si="326"/>
        <v>268.52925000000005</v>
      </c>
      <c r="W177" s="105">
        <f t="shared" si="327"/>
        <v>308.80863750000003</v>
      </c>
      <c r="X177" s="106">
        <f t="shared" si="328"/>
        <v>348.52925000000005</v>
      </c>
      <c r="Y177" s="102">
        <f t="shared" si="329"/>
        <v>23.235283333333335</v>
      </c>
      <c r="Z177" s="103">
        <f t="shared" si="330"/>
        <v>18.343644736842109</v>
      </c>
      <c r="AA177" s="104">
        <f t="shared" si="331"/>
        <v>20.501720588235298</v>
      </c>
      <c r="AB177" s="151">
        <f t="shared" si="332"/>
        <v>295.38217500000007</v>
      </c>
      <c r="AC177" s="151">
        <f t="shared" si="333"/>
        <v>339.68950125000003</v>
      </c>
      <c r="AD177" s="152">
        <f t="shared" si="334"/>
        <v>375.38217500000007</v>
      </c>
      <c r="AE177" s="148">
        <f t="shared" si="335"/>
        <v>25.025478333333339</v>
      </c>
      <c r="AF177" s="149">
        <f t="shared" si="336"/>
        <v>19.756956578947371</v>
      </c>
      <c r="AG177" s="150">
        <f t="shared" si="337"/>
        <v>22.081304411764709</v>
      </c>
      <c r="AH177" s="187">
        <f t="shared" si="338"/>
        <v>324.9203925000001</v>
      </c>
      <c r="AI177" s="188">
        <f t="shared" si="298"/>
        <v>373.65845137500008</v>
      </c>
      <c r="AJ177" s="188">
        <f t="shared" si="299"/>
        <v>404.9203925000001</v>
      </c>
      <c r="AK177" s="189">
        <f t="shared" si="300"/>
        <v>23.818846617647065</v>
      </c>
      <c r="AL177" s="190">
        <f t="shared" si="301"/>
        <v>19.281923452380958</v>
      </c>
      <c r="AM177" s="191">
        <f t="shared" si="302"/>
        <v>22.495577361111117</v>
      </c>
      <c r="AN177" s="220">
        <f t="shared" si="339"/>
        <v>357.41243175000017</v>
      </c>
      <c r="AO177" s="221">
        <f t="shared" si="304"/>
        <v>411.02429651250014</v>
      </c>
      <c r="AP177" s="221">
        <f t="shared" si="305"/>
        <v>437.41243175000017</v>
      </c>
      <c r="AQ177" s="222">
        <f t="shared" si="306"/>
        <v>25.730143044117657</v>
      </c>
      <c r="AR177" s="223">
        <f t="shared" si="307"/>
        <v>20.829163416666674</v>
      </c>
      <c r="AS177" s="224">
        <f t="shared" si="308"/>
        <v>24.300690652777789</v>
      </c>
      <c r="AT177" s="237">
        <f t="shared" si="309"/>
        <v>584.3315854662502</v>
      </c>
      <c r="AU177" s="253">
        <f t="shared" si="310"/>
        <v>393.15367492500019</v>
      </c>
      <c r="AV177" s="254">
        <f t="shared" si="264"/>
        <v>452.12672616375016</v>
      </c>
      <c r="AW177" s="254">
        <f t="shared" si="265"/>
        <v>473.15367492500019</v>
      </c>
      <c r="AX177" s="255">
        <f t="shared" si="266"/>
        <v>27.832569113235305</v>
      </c>
      <c r="AY177" s="256">
        <f t="shared" si="267"/>
        <v>22.531127377380962</v>
      </c>
      <c r="AZ177" s="257">
        <f t="shared" si="268"/>
        <v>26.286315273611123</v>
      </c>
      <c r="BA177" s="268">
        <f t="shared" si="269"/>
        <v>637.76474401287521</v>
      </c>
    </row>
    <row r="178" spans="1:53" x14ac:dyDescent="0.2">
      <c r="A178" s="33">
        <v>8701</v>
      </c>
      <c r="B178" s="33" t="s">
        <v>194</v>
      </c>
      <c r="C178" s="34" t="s">
        <v>20</v>
      </c>
      <c r="D178" s="47">
        <v>149.12</v>
      </c>
      <c r="E178" s="36">
        <f t="shared" si="311"/>
        <v>169.99679999999998</v>
      </c>
      <c r="F178" s="18">
        <f t="shared" si="312"/>
        <v>229.12</v>
      </c>
      <c r="G178" s="37">
        <f t="shared" si="313"/>
        <v>17.624615384615385</v>
      </c>
      <c r="H178" s="38">
        <f t="shared" si="314"/>
        <v>13.47764705882353</v>
      </c>
      <c r="I178" s="39">
        <f t="shared" si="315"/>
        <v>14.32</v>
      </c>
      <c r="J178" s="40">
        <v>164.03200000000001</v>
      </c>
      <c r="K178" s="23">
        <f t="shared" si="316"/>
        <v>188.63679999999999</v>
      </c>
      <c r="L178" s="41">
        <f t="shared" si="317"/>
        <v>244.03200000000001</v>
      </c>
      <c r="M178" s="42">
        <f t="shared" si="318"/>
        <v>16.268800000000002</v>
      </c>
      <c r="N178" s="43">
        <f t="shared" si="319"/>
        <v>12.843789473684211</v>
      </c>
      <c r="O178" s="44">
        <f t="shared" si="320"/>
        <v>13.557333333333334</v>
      </c>
      <c r="P178" s="45">
        <v>180.43520000000004</v>
      </c>
      <c r="Q178" s="46">
        <f t="shared" si="321"/>
        <v>207.50048000000004</v>
      </c>
      <c r="R178" s="30">
        <f t="shared" si="322"/>
        <v>260.43520000000001</v>
      </c>
      <c r="S178" s="31">
        <f t="shared" si="323"/>
        <v>17.362346666666667</v>
      </c>
      <c r="T178" s="32">
        <f t="shared" si="324"/>
        <v>13.707115789473685</v>
      </c>
      <c r="U178" s="74">
        <f t="shared" si="325"/>
        <v>15.319717647058823</v>
      </c>
      <c r="V178" s="105">
        <f t="shared" si="326"/>
        <v>198.47872000000007</v>
      </c>
      <c r="W178" s="105">
        <f t="shared" si="327"/>
        <v>228.25052800000006</v>
      </c>
      <c r="X178" s="106">
        <f t="shared" si="328"/>
        <v>278.47872000000007</v>
      </c>
      <c r="Y178" s="102">
        <f t="shared" si="329"/>
        <v>18.565248000000004</v>
      </c>
      <c r="Z178" s="103">
        <f t="shared" si="330"/>
        <v>14.65677473684211</v>
      </c>
      <c r="AA178" s="104">
        <f t="shared" si="331"/>
        <v>16.381101176470594</v>
      </c>
      <c r="AB178" s="151">
        <f t="shared" si="332"/>
        <v>218.32659200000009</v>
      </c>
      <c r="AC178" s="151">
        <f t="shared" si="333"/>
        <v>251.0755808000001</v>
      </c>
      <c r="AD178" s="152">
        <f t="shared" si="334"/>
        <v>298.32659200000012</v>
      </c>
      <c r="AE178" s="148">
        <f t="shared" si="335"/>
        <v>19.888439466666675</v>
      </c>
      <c r="AF178" s="149">
        <f t="shared" si="336"/>
        <v>15.701399578947374</v>
      </c>
      <c r="AG178" s="150">
        <f t="shared" si="337"/>
        <v>17.548623058823537</v>
      </c>
      <c r="AH178" s="187">
        <f t="shared" si="338"/>
        <v>240.15925120000011</v>
      </c>
      <c r="AI178" s="188">
        <f t="shared" si="298"/>
        <v>276.18313888000012</v>
      </c>
      <c r="AJ178" s="188">
        <f t="shared" si="299"/>
        <v>320.15925120000009</v>
      </c>
      <c r="AK178" s="189">
        <f t="shared" si="300"/>
        <v>18.832897129411769</v>
      </c>
      <c r="AL178" s="190">
        <f t="shared" si="301"/>
        <v>15.245678628571433</v>
      </c>
      <c r="AM178" s="191">
        <f t="shared" si="302"/>
        <v>17.786625066666673</v>
      </c>
      <c r="AN178" s="220">
        <f t="shared" si="339"/>
        <v>264.17517632000016</v>
      </c>
      <c r="AO178" s="221">
        <f t="shared" si="304"/>
        <v>303.80145276800016</v>
      </c>
      <c r="AP178" s="221">
        <f t="shared" si="305"/>
        <v>344.17517632000016</v>
      </c>
      <c r="AQ178" s="222">
        <f t="shared" si="306"/>
        <v>20.245598607058835</v>
      </c>
      <c r="AR178" s="223">
        <f t="shared" si="307"/>
        <v>16.389294110476197</v>
      </c>
      <c r="AS178" s="224">
        <f t="shared" si="308"/>
        <v>19.120843128888897</v>
      </c>
      <c r="AT178" s="237">
        <f t="shared" si="309"/>
        <v>444.94188859840023</v>
      </c>
      <c r="AU178" s="253">
        <f t="shared" si="310"/>
        <v>290.59269395200022</v>
      </c>
      <c r="AV178" s="254">
        <f t="shared" si="264"/>
        <v>334.18159804480024</v>
      </c>
      <c r="AW178" s="254">
        <f t="shared" si="265"/>
        <v>370.59269395200022</v>
      </c>
      <c r="AX178" s="255">
        <f t="shared" si="266"/>
        <v>21.7995702324706</v>
      </c>
      <c r="AY178" s="256">
        <f t="shared" si="267"/>
        <v>17.647271140571441</v>
      </c>
      <c r="AZ178" s="257">
        <f t="shared" si="268"/>
        <v>20.588482997333344</v>
      </c>
      <c r="BA178" s="268">
        <f t="shared" si="269"/>
        <v>484.43607745824033</v>
      </c>
    </row>
    <row r="179" spans="1:53" x14ac:dyDescent="0.2">
      <c r="A179" s="33">
        <v>8709</v>
      </c>
      <c r="B179" s="33" t="s">
        <v>195</v>
      </c>
      <c r="C179" s="34" t="s">
        <v>20</v>
      </c>
      <c r="D179" s="47">
        <v>131.58000000000001</v>
      </c>
      <c r="E179" s="36">
        <f t="shared" si="311"/>
        <v>150.00120000000001</v>
      </c>
      <c r="F179" s="18">
        <f t="shared" si="312"/>
        <v>211.58</v>
      </c>
      <c r="G179" s="37">
        <f t="shared" si="313"/>
        <v>16.275384615384617</v>
      </c>
      <c r="H179" s="38">
        <f t="shared" si="314"/>
        <v>12.445882352941178</v>
      </c>
      <c r="I179" s="39">
        <f t="shared" si="315"/>
        <v>13.223750000000001</v>
      </c>
      <c r="J179" s="40">
        <v>144.73800000000003</v>
      </c>
      <c r="K179" s="23">
        <f t="shared" si="316"/>
        <v>166.44870000000003</v>
      </c>
      <c r="L179" s="41">
        <f t="shared" si="317"/>
        <v>224.73800000000003</v>
      </c>
      <c r="M179" s="42">
        <f t="shared" si="318"/>
        <v>14.982533333333334</v>
      </c>
      <c r="N179" s="43">
        <f t="shared" si="319"/>
        <v>11.828315789473686</v>
      </c>
      <c r="O179" s="44">
        <f t="shared" si="320"/>
        <v>12.485444444444447</v>
      </c>
      <c r="P179" s="45">
        <v>159.21180000000004</v>
      </c>
      <c r="Q179" s="46">
        <f t="shared" si="321"/>
        <v>183.09357000000003</v>
      </c>
      <c r="R179" s="30">
        <f t="shared" si="322"/>
        <v>239.21180000000004</v>
      </c>
      <c r="S179" s="31">
        <f t="shared" si="323"/>
        <v>15.947453333333335</v>
      </c>
      <c r="T179" s="32">
        <f t="shared" si="324"/>
        <v>12.590094736842108</v>
      </c>
      <c r="U179" s="74">
        <f t="shared" si="325"/>
        <v>14.071282352941179</v>
      </c>
      <c r="V179" s="105">
        <f t="shared" si="326"/>
        <v>175.13298000000006</v>
      </c>
      <c r="W179" s="105">
        <f t="shared" si="327"/>
        <v>201.40292700000006</v>
      </c>
      <c r="X179" s="106">
        <f t="shared" si="328"/>
        <v>255.13298000000006</v>
      </c>
      <c r="Y179" s="102">
        <f t="shared" si="329"/>
        <v>17.008865333333336</v>
      </c>
      <c r="Z179" s="103">
        <f t="shared" si="330"/>
        <v>13.428051578947372</v>
      </c>
      <c r="AA179" s="104">
        <f t="shared" si="331"/>
        <v>15.007822352941179</v>
      </c>
      <c r="AB179" s="151">
        <f t="shared" si="332"/>
        <v>192.64627800000008</v>
      </c>
      <c r="AC179" s="151">
        <f t="shared" si="333"/>
        <v>221.54321970000007</v>
      </c>
      <c r="AD179" s="152">
        <f t="shared" si="334"/>
        <v>272.64627800000005</v>
      </c>
      <c r="AE179" s="148">
        <f t="shared" si="335"/>
        <v>18.176418533333337</v>
      </c>
      <c r="AF179" s="149">
        <f t="shared" si="336"/>
        <v>14.349804105263161</v>
      </c>
      <c r="AG179" s="150">
        <f t="shared" si="337"/>
        <v>16.038016352941181</v>
      </c>
      <c r="AH179" s="187">
        <f t="shared" si="338"/>
        <v>211.91090580000011</v>
      </c>
      <c r="AI179" s="188">
        <f t="shared" si="298"/>
        <v>243.69754167000011</v>
      </c>
      <c r="AJ179" s="188">
        <f t="shared" si="299"/>
        <v>291.91090580000014</v>
      </c>
      <c r="AK179" s="189">
        <f t="shared" si="300"/>
        <v>17.171229752941183</v>
      </c>
      <c r="AL179" s="190">
        <f t="shared" si="301"/>
        <v>13.900519323809529</v>
      </c>
      <c r="AM179" s="191">
        <f t="shared" si="302"/>
        <v>16.217272544444452</v>
      </c>
      <c r="AN179" s="220">
        <f t="shared" si="339"/>
        <v>233.10199638000014</v>
      </c>
      <c r="AO179" s="221">
        <f t="shared" si="304"/>
        <v>268.06729583700013</v>
      </c>
      <c r="AP179" s="221">
        <f t="shared" si="305"/>
        <v>313.10199638000017</v>
      </c>
      <c r="AQ179" s="222">
        <f t="shared" si="306"/>
        <v>18.417764492941188</v>
      </c>
      <c r="AR179" s="223">
        <f t="shared" si="307"/>
        <v>14.909618875238104</v>
      </c>
      <c r="AS179" s="224">
        <f t="shared" si="308"/>
        <v>17.394555354444453</v>
      </c>
      <c r="AT179" s="237">
        <f t="shared" si="309"/>
        <v>398.48748458810019</v>
      </c>
      <c r="AU179" s="253">
        <f t="shared" si="310"/>
        <v>256.4121960180002</v>
      </c>
      <c r="AV179" s="254">
        <f t="shared" si="264"/>
        <v>294.87402542070021</v>
      </c>
      <c r="AW179" s="254">
        <f t="shared" si="265"/>
        <v>336.4121960180002</v>
      </c>
      <c r="AX179" s="255">
        <f t="shared" si="266"/>
        <v>19.788952706941188</v>
      </c>
      <c r="AY179" s="256">
        <f t="shared" si="267"/>
        <v>16.019628381809532</v>
      </c>
      <c r="AZ179" s="257">
        <f t="shared" si="268"/>
        <v>18.689566445444456</v>
      </c>
      <c r="BA179" s="268">
        <f t="shared" si="269"/>
        <v>433.33623304691031</v>
      </c>
    </row>
    <row r="180" spans="1:53" x14ac:dyDescent="0.2">
      <c r="A180" s="33">
        <v>8710</v>
      </c>
      <c r="B180" s="33" t="s">
        <v>196</v>
      </c>
      <c r="C180" s="34" t="s">
        <v>20</v>
      </c>
      <c r="D180" s="35">
        <v>201.75</v>
      </c>
      <c r="E180" s="36">
        <f t="shared" si="311"/>
        <v>229.99499999999998</v>
      </c>
      <c r="F180" s="18">
        <f t="shared" si="312"/>
        <v>281.75</v>
      </c>
      <c r="G180" s="37">
        <f t="shared" si="313"/>
        <v>21.673076923076923</v>
      </c>
      <c r="H180" s="38">
        <f t="shared" si="314"/>
        <v>16.573529411764707</v>
      </c>
      <c r="I180" s="39">
        <f t="shared" si="315"/>
        <v>17.609375</v>
      </c>
      <c r="J180" s="40">
        <v>221.92500000000001</v>
      </c>
      <c r="K180" s="23">
        <f t="shared" si="316"/>
        <v>255.21375</v>
      </c>
      <c r="L180" s="41">
        <f t="shared" si="317"/>
        <v>301.92500000000001</v>
      </c>
      <c r="M180" s="42">
        <f t="shared" si="318"/>
        <v>20.128333333333334</v>
      </c>
      <c r="N180" s="43">
        <f t="shared" si="319"/>
        <v>15.890789473684212</v>
      </c>
      <c r="O180" s="44">
        <f t="shared" si="320"/>
        <v>16.773611111111112</v>
      </c>
      <c r="P180" s="45">
        <v>244.11750000000004</v>
      </c>
      <c r="Q180" s="46">
        <f t="shared" si="321"/>
        <v>280.73512500000004</v>
      </c>
      <c r="R180" s="30">
        <f t="shared" si="322"/>
        <v>324.11750000000006</v>
      </c>
      <c r="S180" s="31">
        <f t="shared" si="323"/>
        <v>21.607833333333339</v>
      </c>
      <c r="T180" s="32">
        <f t="shared" si="324"/>
        <v>17.058815789473687</v>
      </c>
      <c r="U180" s="74">
        <f t="shared" si="325"/>
        <v>19.065735294117651</v>
      </c>
      <c r="V180" s="105">
        <f t="shared" si="326"/>
        <v>268.52925000000005</v>
      </c>
      <c r="W180" s="105">
        <f t="shared" si="327"/>
        <v>308.80863750000003</v>
      </c>
      <c r="X180" s="106">
        <f t="shared" si="328"/>
        <v>348.52925000000005</v>
      </c>
      <c r="Y180" s="102">
        <f t="shared" si="329"/>
        <v>23.235283333333335</v>
      </c>
      <c r="Z180" s="103">
        <f t="shared" si="330"/>
        <v>18.343644736842109</v>
      </c>
      <c r="AA180" s="104">
        <f t="shared" si="331"/>
        <v>20.501720588235298</v>
      </c>
      <c r="AB180" s="151">
        <f t="shared" si="332"/>
        <v>295.38217500000007</v>
      </c>
      <c r="AC180" s="151">
        <f t="shared" si="333"/>
        <v>339.68950125000003</v>
      </c>
      <c r="AD180" s="152">
        <f t="shared" si="334"/>
        <v>375.38217500000007</v>
      </c>
      <c r="AE180" s="148">
        <f t="shared" si="335"/>
        <v>25.025478333333339</v>
      </c>
      <c r="AF180" s="149">
        <f t="shared" si="336"/>
        <v>19.756956578947371</v>
      </c>
      <c r="AG180" s="150">
        <f t="shared" si="337"/>
        <v>22.081304411764709</v>
      </c>
      <c r="AH180" s="187">
        <f t="shared" si="338"/>
        <v>324.9203925000001</v>
      </c>
      <c r="AI180" s="188">
        <f t="shared" si="298"/>
        <v>373.65845137500008</v>
      </c>
      <c r="AJ180" s="188">
        <f t="shared" si="299"/>
        <v>404.9203925000001</v>
      </c>
      <c r="AK180" s="189">
        <f t="shared" si="300"/>
        <v>23.818846617647065</v>
      </c>
      <c r="AL180" s="190">
        <f t="shared" si="301"/>
        <v>19.281923452380958</v>
      </c>
      <c r="AM180" s="191">
        <f t="shared" si="302"/>
        <v>22.495577361111117</v>
      </c>
      <c r="AN180" s="220">
        <f t="shared" si="339"/>
        <v>357.41243175000017</v>
      </c>
      <c r="AO180" s="221">
        <f t="shared" si="304"/>
        <v>411.02429651250014</v>
      </c>
      <c r="AP180" s="221">
        <f t="shared" si="305"/>
        <v>437.41243175000017</v>
      </c>
      <c r="AQ180" s="222">
        <f t="shared" si="306"/>
        <v>25.730143044117657</v>
      </c>
      <c r="AR180" s="223">
        <f t="shared" si="307"/>
        <v>20.829163416666674</v>
      </c>
      <c r="AS180" s="224">
        <f t="shared" si="308"/>
        <v>24.300690652777789</v>
      </c>
      <c r="AT180" s="237">
        <f t="shared" si="309"/>
        <v>584.3315854662502</v>
      </c>
      <c r="AU180" s="253">
        <f t="shared" si="310"/>
        <v>393.15367492500019</v>
      </c>
      <c r="AV180" s="254">
        <f t="shared" si="264"/>
        <v>452.12672616375016</v>
      </c>
      <c r="AW180" s="254">
        <f t="shared" si="265"/>
        <v>473.15367492500019</v>
      </c>
      <c r="AX180" s="255">
        <f t="shared" si="266"/>
        <v>27.832569113235305</v>
      </c>
      <c r="AY180" s="256">
        <f t="shared" si="267"/>
        <v>22.531127377380962</v>
      </c>
      <c r="AZ180" s="257">
        <f t="shared" si="268"/>
        <v>26.286315273611123</v>
      </c>
      <c r="BA180" s="268">
        <f t="shared" si="269"/>
        <v>637.76474401287521</v>
      </c>
    </row>
    <row r="181" spans="1:53" x14ac:dyDescent="0.2">
      <c r="A181" s="33">
        <v>8716</v>
      </c>
      <c r="B181" s="33" t="s">
        <v>197</v>
      </c>
      <c r="C181" s="34" t="s">
        <v>20</v>
      </c>
      <c r="D181" s="35">
        <v>96.49</v>
      </c>
      <c r="E181" s="36">
        <f t="shared" si="311"/>
        <v>109.99859999999998</v>
      </c>
      <c r="F181" s="18">
        <f t="shared" si="312"/>
        <v>176.49</v>
      </c>
      <c r="G181" s="37">
        <f t="shared" si="313"/>
        <v>13.576153846153847</v>
      </c>
      <c r="H181" s="38">
        <f t="shared" si="314"/>
        <v>10.381764705882354</v>
      </c>
      <c r="I181" s="39">
        <f t="shared" si="315"/>
        <v>11.030625000000001</v>
      </c>
      <c r="J181" s="40">
        <v>106.13900000000001</v>
      </c>
      <c r="K181" s="23">
        <f t="shared" si="316"/>
        <v>122.05985</v>
      </c>
      <c r="L181" s="41">
        <f t="shared" si="317"/>
        <v>186.13900000000001</v>
      </c>
      <c r="M181" s="42">
        <f t="shared" si="318"/>
        <v>12.409266666666667</v>
      </c>
      <c r="N181" s="43">
        <f t="shared" si="319"/>
        <v>9.7967894736842105</v>
      </c>
      <c r="O181" s="44">
        <f t="shared" si="320"/>
        <v>10.341055555555556</v>
      </c>
      <c r="P181" s="45">
        <v>116.75290000000003</v>
      </c>
      <c r="Q181" s="46">
        <f t="shared" si="321"/>
        <v>134.26583500000001</v>
      </c>
      <c r="R181" s="30">
        <f t="shared" si="322"/>
        <v>196.75290000000001</v>
      </c>
      <c r="S181" s="31">
        <f t="shared" si="323"/>
        <v>13.116860000000001</v>
      </c>
      <c r="T181" s="32">
        <f t="shared" si="324"/>
        <v>10.355415789473685</v>
      </c>
      <c r="U181" s="74">
        <f t="shared" si="325"/>
        <v>11.573700000000001</v>
      </c>
      <c r="V181" s="105">
        <f t="shared" si="326"/>
        <v>128.42819000000003</v>
      </c>
      <c r="W181" s="105">
        <f t="shared" si="327"/>
        <v>147.69241850000003</v>
      </c>
      <c r="X181" s="106">
        <f t="shared" si="328"/>
        <v>208.42819000000003</v>
      </c>
      <c r="Y181" s="102">
        <f t="shared" si="329"/>
        <v>13.895212666666669</v>
      </c>
      <c r="Z181" s="103">
        <f t="shared" si="330"/>
        <v>10.969904736842107</v>
      </c>
      <c r="AA181" s="104">
        <f t="shared" si="331"/>
        <v>12.260481764705885</v>
      </c>
      <c r="AB181" s="151">
        <f t="shared" si="332"/>
        <v>141.27100900000005</v>
      </c>
      <c r="AC181" s="151">
        <f t="shared" si="333"/>
        <v>162.46166035000005</v>
      </c>
      <c r="AD181" s="152">
        <f t="shared" si="334"/>
        <v>221.27100900000005</v>
      </c>
      <c r="AE181" s="148">
        <f t="shared" si="335"/>
        <v>14.751400600000004</v>
      </c>
      <c r="AF181" s="149">
        <f t="shared" si="336"/>
        <v>11.645842578947372</v>
      </c>
      <c r="AG181" s="150">
        <f t="shared" si="337"/>
        <v>13.015941705882355</v>
      </c>
      <c r="AH181" s="187">
        <f t="shared" si="338"/>
        <v>155.39810990000007</v>
      </c>
      <c r="AI181" s="188">
        <f t="shared" si="298"/>
        <v>178.70782638500006</v>
      </c>
      <c r="AJ181" s="188">
        <f t="shared" si="299"/>
        <v>235.39810990000007</v>
      </c>
      <c r="AK181" s="189">
        <f t="shared" si="300"/>
        <v>13.846947641176474</v>
      </c>
      <c r="AL181" s="190">
        <f t="shared" si="301"/>
        <v>11.209433804761908</v>
      </c>
      <c r="AM181" s="191">
        <f t="shared" si="302"/>
        <v>13.077672772222225</v>
      </c>
      <c r="AN181" s="220">
        <f t="shared" si="339"/>
        <v>170.93792089000007</v>
      </c>
      <c r="AO181" s="221">
        <f t="shared" si="304"/>
        <v>196.57860902350006</v>
      </c>
      <c r="AP181" s="221">
        <f t="shared" si="305"/>
        <v>250.93792089000007</v>
      </c>
      <c r="AQ181" s="222">
        <f t="shared" si="306"/>
        <v>14.761054170000005</v>
      </c>
      <c r="AR181" s="223">
        <f t="shared" si="307"/>
        <v>11.949424804285718</v>
      </c>
      <c r="AS181" s="224">
        <f t="shared" si="308"/>
        <v>13.940995605000005</v>
      </c>
      <c r="AT181" s="237">
        <f t="shared" si="309"/>
        <v>305.55219173055013</v>
      </c>
      <c r="AU181" s="253">
        <f t="shared" si="310"/>
        <v>188.0317129790001</v>
      </c>
      <c r="AV181" s="254">
        <f t="shared" si="264"/>
        <v>216.23646992585012</v>
      </c>
      <c r="AW181" s="254">
        <f t="shared" si="265"/>
        <v>268.03171297900008</v>
      </c>
      <c r="AX181" s="255">
        <f t="shared" si="266"/>
        <v>15.766571351705887</v>
      </c>
      <c r="AY181" s="256">
        <f t="shared" si="267"/>
        <v>12.763414903761909</v>
      </c>
      <c r="AZ181" s="257">
        <f t="shared" si="268"/>
        <v>14.890650721055559</v>
      </c>
      <c r="BA181" s="268">
        <f t="shared" si="269"/>
        <v>331.10741090360517</v>
      </c>
    </row>
    <row r="182" spans="1:53" x14ac:dyDescent="0.2">
      <c r="A182" s="33">
        <v>8721</v>
      </c>
      <c r="B182" s="33" t="s">
        <v>198</v>
      </c>
      <c r="C182" s="34" t="s">
        <v>20</v>
      </c>
      <c r="D182" s="35">
        <v>162.28</v>
      </c>
      <c r="E182" s="36">
        <f t="shared" si="311"/>
        <v>184.99919999999997</v>
      </c>
      <c r="F182" s="18">
        <f t="shared" si="312"/>
        <v>242.28</v>
      </c>
      <c r="G182" s="37">
        <f t="shared" si="313"/>
        <v>18.636923076923075</v>
      </c>
      <c r="H182" s="38">
        <f t="shared" si="314"/>
        <v>14.251764705882353</v>
      </c>
      <c r="I182" s="39">
        <f t="shared" si="315"/>
        <v>15.1425</v>
      </c>
      <c r="J182" s="40">
        <v>178.50800000000001</v>
      </c>
      <c r="K182" s="23">
        <f t="shared" si="316"/>
        <v>205.2842</v>
      </c>
      <c r="L182" s="41">
        <f t="shared" si="317"/>
        <v>258.50800000000004</v>
      </c>
      <c r="M182" s="42">
        <f t="shared" si="318"/>
        <v>17.233866666666668</v>
      </c>
      <c r="N182" s="43">
        <f t="shared" si="319"/>
        <v>13.605684210526318</v>
      </c>
      <c r="O182" s="44">
        <f t="shared" si="320"/>
        <v>14.361555555555558</v>
      </c>
      <c r="P182" s="45">
        <v>196.35880000000003</v>
      </c>
      <c r="Q182" s="46">
        <f t="shared" si="321"/>
        <v>225.81262000000001</v>
      </c>
      <c r="R182" s="30">
        <f t="shared" si="322"/>
        <v>276.35880000000003</v>
      </c>
      <c r="S182" s="31">
        <f t="shared" si="323"/>
        <v>18.423920000000003</v>
      </c>
      <c r="T182" s="32">
        <f t="shared" si="324"/>
        <v>14.545200000000001</v>
      </c>
      <c r="U182" s="74">
        <f t="shared" si="325"/>
        <v>16.256400000000003</v>
      </c>
      <c r="V182" s="105">
        <f t="shared" si="326"/>
        <v>215.99468000000005</v>
      </c>
      <c r="W182" s="105">
        <f t="shared" si="327"/>
        <v>248.39388200000002</v>
      </c>
      <c r="X182" s="106">
        <f t="shared" si="328"/>
        <v>295.99468000000002</v>
      </c>
      <c r="Y182" s="102">
        <f t="shared" si="329"/>
        <v>19.732978666666668</v>
      </c>
      <c r="Z182" s="103">
        <f t="shared" si="330"/>
        <v>15.578667368421053</v>
      </c>
      <c r="AA182" s="104">
        <f t="shared" si="331"/>
        <v>17.411451764705884</v>
      </c>
      <c r="AB182" s="151">
        <f t="shared" si="332"/>
        <v>237.59414800000008</v>
      </c>
      <c r="AC182" s="151">
        <f t="shared" si="333"/>
        <v>273.23327020000005</v>
      </c>
      <c r="AD182" s="152">
        <f t="shared" si="334"/>
        <v>317.59414800000008</v>
      </c>
      <c r="AE182" s="148">
        <f t="shared" si="335"/>
        <v>21.172943200000006</v>
      </c>
      <c r="AF182" s="149">
        <f t="shared" si="336"/>
        <v>16.715481473684214</v>
      </c>
      <c r="AG182" s="150">
        <f t="shared" si="337"/>
        <v>18.682008705882357</v>
      </c>
      <c r="AH182" s="187">
        <f t="shared" si="338"/>
        <v>261.35356280000008</v>
      </c>
      <c r="AI182" s="188">
        <f t="shared" si="298"/>
        <v>300.55659722000007</v>
      </c>
      <c r="AJ182" s="188">
        <f t="shared" si="299"/>
        <v>341.35356280000008</v>
      </c>
      <c r="AK182" s="189">
        <f t="shared" si="300"/>
        <v>20.079621341176477</v>
      </c>
      <c r="AL182" s="190">
        <f t="shared" si="301"/>
        <v>16.254931561904765</v>
      </c>
      <c r="AM182" s="191">
        <f t="shared" si="302"/>
        <v>18.964086822222228</v>
      </c>
      <c r="AN182" s="220">
        <f t="shared" si="339"/>
        <v>287.48891908000013</v>
      </c>
      <c r="AO182" s="221">
        <f t="shared" si="304"/>
        <v>330.6122569420001</v>
      </c>
      <c r="AP182" s="221">
        <f t="shared" si="305"/>
        <v>367.48891908000013</v>
      </c>
      <c r="AQ182" s="222">
        <f t="shared" si="306"/>
        <v>21.616995240000008</v>
      </c>
      <c r="AR182" s="223">
        <f t="shared" si="307"/>
        <v>17.499472337142862</v>
      </c>
      <c r="AS182" s="224">
        <f t="shared" si="308"/>
        <v>20.416051060000008</v>
      </c>
      <c r="AT182" s="237">
        <f t="shared" si="309"/>
        <v>479.79593402460017</v>
      </c>
      <c r="AU182" s="253">
        <f t="shared" si="310"/>
        <v>316.23781098800015</v>
      </c>
      <c r="AV182" s="254">
        <f t="shared" si="264"/>
        <v>363.67348263620016</v>
      </c>
      <c r="AW182" s="254">
        <f t="shared" si="265"/>
        <v>396.23781098800015</v>
      </c>
      <c r="AX182" s="255">
        <f t="shared" si="266"/>
        <v>23.308106528705892</v>
      </c>
      <c r="AY182" s="256">
        <f t="shared" si="267"/>
        <v>18.86846718990477</v>
      </c>
      <c r="AZ182" s="257">
        <f t="shared" si="268"/>
        <v>22.013211721555564</v>
      </c>
      <c r="BA182" s="268">
        <f t="shared" si="269"/>
        <v>522.7755274270603</v>
      </c>
    </row>
    <row r="183" spans="1:53" x14ac:dyDescent="0.2">
      <c r="A183" s="33">
        <v>8722</v>
      </c>
      <c r="B183" s="33" t="s">
        <v>199</v>
      </c>
      <c r="C183" s="34" t="s">
        <v>20</v>
      </c>
      <c r="D183" s="47">
        <v>171.05</v>
      </c>
      <c r="E183" s="36">
        <f t="shared" si="311"/>
        <v>194.99699999999999</v>
      </c>
      <c r="F183" s="18">
        <f t="shared" si="312"/>
        <v>251.05</v>
      </c>
      <c r="G183" s="37">
        <f t="shared" si="313"/>
        <v>19.311538461538461</v>
      </c>
      <c r="H183" s="38">
        <f t="shared" si="314"/>
        <v>14.767647058823529</v>
      </c>
      <c r="I183" s="39">
        <f t="shared" si="315"/>
        <v>15.690625000000001</v>
      </c>
      <c r="J183" s="40">
        <v>188.15500000000003</v>
      </c>
      <c r="K183" s="23">
        <f t="shared" si="316"/>
        <v>216.37825000000001</v>
      </c>
      <c r="L183" s="41">
        <f t="shared" si="317"/>
        <v>268.15500000000003</v>
      </c>
      <c r="M183" s="42">
        <f t="shared" si="318"/>
        <v>17.877000000000002</v>
      </c>
      <c r="N183" s="43">
        <f t="shared" si="319"/>
        <v>14.11342105263158</v>
      </c>
      <c r="O183" s="44">
        <f t="shared" si="320"/>
        <v>14.897500000000001</v>
      </c>
      <c r="P183" s="45">
        <v>206.97050000000004</v>
      </c>
      <c r="Q183" s="46">
        <f t="shared" si="321"/>
        <v>238.01607500000003</v>
      </c>
      <c r="R183" s="30">
        <f t="shared" si="322"/>
        <v>286.97050000000002</v>
      </c>
      <c r="S183" s="31">
        <f t="shared" si="323"/>
        <v>19.131366666666668</v>
      </c>
      <c r="T183" s="32">
        <f t="shared" si="324"/>
        <v>15.10371052631579</v>
      </c>
      <c r="U183" s="74">
        <f t="shared" si="325"/>
        <v>16.880617647058823</v>
      </c>
      <c r="V183" s="105">
        <f t="shared" si="326"/>
        <v>227.66755000000006</v>
      </c>
      <c r="W183" s="105">
        <f t="shared" si="327"/>
        <v>261.81768250000005</v>
      </c>
      <c r="X183" s="106">
        <f t="shared" si="328"/>
        <v>307.66755000000006</v>
      </c>
      <c r="Y183" s="102">
        <f t="shared" si="329"/>
        <v>20.511170000000003</v>
      </c>
      <c r="Z183" s="103">
        <f t="shared" si="330"/>
        <v>16.193028947368425</v>
      </c>
      <c r="AA183" s="104">
        <f t="shared" si="331"/>
        <v>18.098091176470593</v>
      </c>
      <c r="AB183" s="151">
        <f t="shared" si="332"/>
        <v>250.43430500000008</v>
      </c>
      <c r="AC183" s="151">
        <f t="shared" si="333"/>
        <v>287.99945075000005</v>
      </c>
      <c r="AD183" s="152">
        <f t="shared" si="334"/>
        <v>330.43430500000011</v>
      </c>
      <c r="AE183" s="148">
        <f t="shared" si="335"/>
        <v>22.028953666666673</v>
      </c>
      <c r="AF183" s="149">
        <f t="shared" si="336"/>
        <v>17.391279210526321</v>
      </c>
      <c r="AG183" s="150">
        <f t="shared" si="337"/>
        <v>19.437312058823537</v>
      </c>
      <c r="AH183" s="187">
        <f t="shared" si="338"/>
        <v>275.47773550000011</v>
      </c>
      <c r="AI183" s="188">
        <f t="shared" si="298"/>
        <v>316.79939582500009</v>
      </c>
      <c r="AJ183" s="188">
        <f t="shared" si="299"/>
        <v>355.47773550000011</v>
      </c>
      <c r="AK183" s="189">
        <f t="shared" si="300"/>
        <v>20.910455029411771</v>
      </c>
      <c r="AL183" s="190">
        <f t="shared" si="301"/>
        <v>16.927511214285719</v>
      </c>
      <c r="AM183" s="191">
        <f t="shared" si="302"/>
        <v>19.748763083333341</v>
      </c>
      <c r="AN183" s="220">
        <f t="shared" si="339"/>
        <v>303.02550905000015</v>
      </c>
      <c r="AO183" s="221">
        <f t="shared" si="304"/>
        <v>348.47933540750017</v>
      </c>
      <c r="AP183" s="221">
        <f t="shared" si="305"/>
        <v>383.02550905000015</v>
      </c>
      <c r="AQ183" s="222">
        <f t="shared" si="306"/>
        <v>22.530912297058833</v>
      </c>
      <c r="AR183" s="223">
        <f t="shared" si="307"/>
        <v>18.239309954761911</v>
      </c>
      <c r="AS183" s="224">
        <f t="shared" si="308"/>
        <v>21.27919494722223</v>
      </c>
      <c r="AT183" s="237">
        <f t="shared" si="309"/>
        <v>503.02313602975022</v>
      </c>
      <c r="AU183" s="253">
        <f t="shared" si="310"/>
        <v>333.32805995500019</v>
      </c>
      <c r="AV183" s="254">
        <f t="shared" si="264"/>
        <v>383.32726894825021</v>
      </c>
      <c r="AW183" s="254">
        <f t="shared" si="265"/>
        <v>413.32805995500019</v>
      </c>
      <c r="AX183" s="255">
        <f t="shared" si="266"/>
        <v>24.313415291470598</v>
      </c>
      <c r="AY183" s="256">
        <f t="shared" si="267"/>
        <v>19.682288569285724</v>
      </c>
      <c r="AZ183" s="257">
        <f t="shared" si="268"/>
        <v>22.962669997500011</v>
      </c>
      <c r="BA183" s="268">
        <f t="shared" si="269"/>
        <v>548.32544963272528</v>
      </c>
    </row>
    <row r="184" spans="1:53" x14ac:dyDescent="0.2">
      <c r="A184" s="33">
        <v>8723</v>
      </c>
      <c r="B184" s="33" t="s">
        <v>200</v>
      </c>
      <c r="C184" s="34" t="s">
        <v>20</v>
      </c>
      <c r="D184" s="47">
        <v>289.47000000000003</v>
      </c>
      <c r="E184" s="36">
        <f t="shared" si="311"/>
        <v>329.99580000000003</v>
      </c>
      <c r="F184" s="18">
        <f t="shared" si="312"/>
        <v>369.47</v>
      </c>
      <c r="G184" s="37">
        <f t="shared" si="313"/>
        <v>28.420769230769231</v>
      </c>
      <c r="H184" s="38">
        <f t="shared" si="314"/>
        <v>21.733529411764707</v>
      </c>
      <c r="I184" s="39">
        <f t="shared" si="315"/>
        <v>23.091875000000002</v>
      </c>
      <c r="J184" s="40">
        <v>318.41700000000003</v>
      </c>
      <c r="K184" s="23">
        <f t="shared" si="316"/>
        <v>366.17955000000001</v>
      </c>
      <c r="L184" s="41">
        <f t="shared" si="317"/>
        <v>398.41700000000003</v>
      </c>
      <c r="M184" s="42">
        <f t="shared" si="318"/>
        <v>26.561133333333334</v>
      </c>
      <c r="N184" s="43">
        <f t="shared" si="319"/>
        <v>20.969315789473686</v>
      </c>
      <c r="O184" s="44">
        <f t="shared" si="320"/>
        <v>22.134277777777779</v>
      </c>
      <c r="P184" s="45">
        <v>350.25870000000003</v>
      </c>
      <c r="Q184" s="46">
        <f t="shared" si="321"/>
        <v>402.797505</v>
      </c>
      <c r="R184" s="30">
        <f t="shared" si="322"/>
        <v>430.25870000000003</v>
      </c>
      <c r="S184" s="31">
        <f t="shared" si="323"/>
        <v>28.683913333333336</v>
      </c>
      <c r="T184" s="32">
        <f t="shared" si="324"/>
        <v>22.645194736842107</v>
      </c>
      <c r="U184" s="74">
        <f t="shared" si="325"/>
        <v>25.309335294117648</v>
      </c>
      <c r="V184" s="105">
        <f t="shared" si="326"/>
        <v>385.28457000000009</v>
      </c>
      <c r="W184" s="105">
        <f t="shared" si="327"/>
        <v>443.07725550000009</v>
      </c>
      <c r="X184" s="106">
        <f t="shared" si="328"/>
        <v>465.28457000000009</v>
      </c>
      <c r="Y184" s="102">
        <f t="shared" si="329"/>
        <v>31.01897133333334</v>
      </c>
      <c r="Z184" s="103">
        <f t="shared" si="330"/>
        <v>24.488661578947372</v>
      </c>
      <c r="AA184" s="104">
        <f t="shared" si="331"/>
        <v>27.369680588235298</v>
      </c>
      <c r="AB184" s="151">
        <f t="shared" si="332"/>
        <v>423.81302700000015</v>
      </c>
      <c r="AC184" s="151">
        <f t="shared" si="333"/>
        <v>487.38498105000014</v>
      </c>
      <c r="AD184" s="152">
        <f t="shared" si="334"/>
        <v>503.81302700000015</v>
      </c>
      <c r="AE184" s="148">
        <f t="shared" si="335"/>
        <v>33.58753513333334</v>
      </c>
      <c r="AF184" s="149">
        <f t="shared" si="336"/>
        <v>26.516475105263165</v>
      </c>
      <c r="AG184" s="150">
        <f t="shared" si="337"/>
        <v>29.636060411764714</v>
      </c>
      <c r="AH184" s="187">
        <f t="shared" si="338"/>
        <v>466.1943297000002</v>
      </c>
      <c r="AI184" s="188">
        <f t="shared" si="298"/>
        <v>536.12347915500015</v>
      </c>
      <c r="AJ184" s="188">
        <f t="shared" si="299"/>
        <v>546.19432970000025</v>
      </c>
      <c r="AK184" s="189">
        <f t="shared" si="300"/>
        <v>32.129078217647077</v>
      </c>
      <c r="AL184" s="190">
        <f t="shared" si="301"/>
        <v>26.009253795238106</v>
      </c>
      <c r="AM184" s="191">
        <f t="shared" si="302"/>
        <v>30.344129427777791</v>
      </c>
      <c r="AN184" s="220">
        <f t="shared" si="339"/>
        <v>512.8137626700003</v>
      </c>
      <c r="AO184" s="221">
        <f t="shared" si="304"/>
        <v>589.73582707050025</v>
      </c>
      <c r="AP184" s="221">
        <f t="shared" si="305"/>
        <v>592.8137626700003</v>
      </c>
      <c r="AQ184" s="222">
        <f t="shared" si="306"/>
        <v>34.871397804117663</v>
      </c>
      <c r="AR184" s="223">
        <f t="shared" si="307"/>
        <v>28.229226793809538</v>
      </c>
      <c r="AS184" s="224">
        <f t="shared" si="308"/>
        <v>32.934097926111129</v>
      </c>
      <c r="AT184" s="237">
        <f t="shared" si="309"/>
        <v>816.6565751916504</v>
      </c>
      <c r="AU184" s="253">
        <f t="shared" si="310"/>
        <v>564.09513893700034</v>
      </c>
      <c r="AV184" s="254">
        <f t="shared" si="264"/>
        <v>648.70940977755038</v>
      </c>
      <c r="AW184" s="254">
        <f t="shared" si="265"/>
        <v>644.09513893700034</v>
      </c>
      <c r="AX184" s="255">
        <f t="shared" si="266"/>
        <v>37.887949349235313</v>
      </c>
      <c r="AY184" s="256">
        <f t="shared" si="267"/>
        <v>30.67119709223811</v>
      </c>
      <c r="AZ184" s="257">
        <f t="shared" si="268"/>
        <v>35.783063274277794</v>
      </c>
      <c r="BA184" s="268">
        <f t="shared" si="269"/>
        <v>893.32223271081557</v>
      </c>
    </row>
    <row r="185" spans="1:53" x14ac:dyDescent="0.2">
      <c r="A185" s="33">
        <v>8729</v>
      </c>
      <c r="B185" s="33" t="s">
        <v>201</v>
      </c>
      <c r="C185" s="34" t="s">
        <v>20</v>
      </c>
      <c r="D185" s="35">
        <v>289.47000000000003</v>
      </c>
      <c r="E185" s="36">
        <f t="shared" si="311"/>
        <v>329.99580000000003</v>
      </c>
      <c r="F185" s="18">
        <f t="shared" si="312"/>
        <v>369.47</v>
      </c>
      <c r="G185" s="37">
        <f t="shared" si="313"/>
        <v>28.420769230769231</v>
      </c>
      <c r="H185" s="38">
        <f t="shared" si="314"/>
        <v>21.733529411764707</v>
      </c>
      <c r="I185" s="39">
        <f t="shared" si="315"/>
        <v>23.091875000000002</v>
      </c>
      <c r="J185" s="40">
        <v>318.41700000000003</v>
      </c>
      <c r="K185" s="23">
        <f t="shared" si="316"/>
        <v>366.17955000000001</v>
      </c>
      <c r="L185" s="41">
        <f t="shared" si="317"/>
        <v>398.41700000000003</v>
      </c>
      <c r="M185" s="42">
        <f t="shared" si="318"/>
        <v>26.561133333333334</v>
      </c>
      <c r="N185" s="43">
        <f t="shared" si="319"/>
        <v>20.969315789473686</v>
      </c>
      <c r="O185" s="44">
        <f t="shared" si="320"/>
        <v>22.134277777777779</v>
      </c>
      <c r="P185" s="45">
        <v>350.25870000000003</v>
      </c>
      <c r="Q185" s="46">
        <f t="shared" si="321"/>
        <v>402.797505</v>
      </c>
      <c r="R185" s="30">
        <f t="shared" si="322"/>
        <v>430.25870000000003</v>
      </c>
      <c r="S185" s="31">
        <f t="shared" si="323"/>
        <v>28.683913333333336</v>
      </c>
      <c r="T185" s="32">
        <f t="shared" si="324"/>
        <v>22.645194736842107</v>
      </c>
      <c r="U185" s="74">
        <f t="shared" si="325"/>
        <v>25.309335294117648</v>
      </c>
      <c r="V185" s="105">
        <f t="shared" si="326"/>
        <v>385.28457000000009</v>
      </c>
      <c r="W185" s="105">
        <f t="shared" si="327"/>
        <v>443.07725550000009</v>
      </c>
      <c r="X185" s="106">
        <f t="shared" si="328"/>
        <v>465.28457000000009</v>
      </c>
      <c r="Y185" s="102">
        <f t="shared" si="329"/>
        <v>31.01897133333334</v>
      </c>
      <c r="Z185" s="103">
        <f t="shared" si="330"/>
        <v>24.488661578947372</v>
      </c>
      <c r="AA185" s="104">
        <f t="shared" si="331"/>
        <v>27.369680588235298</v>
      </c>
      <c r="AB185" s="151">
        <f t="shared" si="332"/>
        <v>423.81302700000015</v>
      </c>
      <c r="AC185" s="151">
        <f t="shared" si="333"/>
        <v>487.38498105000014</v>
      </c>
      <c r="AD185" s="152">
        <f t="shared" si="334"/>
        <v>503.81302700000015</v>
      </c>
      <c r="AE185" s="148">
        <f t="shared" si="335"/>
        <v>33.58753513333334</v>
      </c>
      <c r="AF185" s="149">
        <f t="shared" si="336"/>
        <v>26.516475105263165</v>
      </c>
      <c r="AG185" s="150">
        <f t="shared" si="337"/>
        <v>29.636060411764714</v>
      </c>
      <c r="AH185" s="187">
        <f t="shared" si="338"/>
        <v>466.1943297000002</v>
      </c>
      <c r="AI185" s="188">
        <f t="shared" si="298"/>
        <v>536.12347915500015</v>
      </c>
      <c r="AJ185" s="188">
        <f t="shared" si="299"/>
        <v>546.19432970000025</v>
      </c>
      <c r="AK185" s="189">
        <f t="shared" si="300"/>
        <v>32.129078217647077</v>
      </c>
      <c r="AL185" s="190">
        <f t="shared" si="301"/>
        <v>26.009253795238106</v>
      </c>
      <c r="AM185" s="191">
        <f t="shared" si="302"/>
        <v>30.344129427777791</v>
      </c>
      <c r="AN185" s="220">
        <f t="shared" si="339"/>
        <v>512.8137626700003</v>
      </c>
      <c r="AO185" s="221">
        <f t="shared" si="304"/>
        <v>589.73582707050025</v>
      </c>
      <c r="AP185" s="221">
        <f t="shared" si="305"/>
        <v>592.8137626700003</v>
      </c>
      <c r="AQ185" s="222">
        <f t="shared" si="306"/>
        <v>34.871397804117663</v>
      </c>
      <c r="AR185" s="223">
        <f t="shared" si="307"/>
        <v>28.229226793809538</v>
      </c>
      <c r="AS185" s="224">
        <f t="shared" si="308"/>
        <v>32.934097926111129</v>
      </c>
      <c r="AT185" s="237">
        <f t="shared" si="309"/>
        <v>816.6565751916504</v>
      </c>
      <c r="AU185" s="253">
        <f t="shared" si="310"/>
        <v>564.09513893700034</v>
      </c>
      <c r="AV185" s="254">
        <f t="shared" si="264"/>
        <v>648.70940977755038</v>
      </c>
      <c r="AW185" s="254">
        <f t="shared" si="265"/>
        <v>644.09513893700034</v>
      </c>
      <c r="AX185" s="255">
        <f t="shared" si="266"/>
        <v>37.887949349235313</v>
      </c>
      <c r="AY185" s="256">
        <f t="shared" si="267"/>
        <v>30.67119709223811</v>
      </c>
      <c r="AZ185" s="257">
        <f t="shared" si="268"/>
        <v>35.783063274277794</v>
      </c>
      <c r="BA185" s="268">
        <f t="shared" si="269"/>
        <v>893.32223271081557</v>
      </c>
    </row>
    <row r="186" spans="1:53" x14ac:dyDescent="0.2">
      <c r="A186" s="33">
        <v>8730</v>
      </c>
      <c r="B186" s="33" t="s">
        <v>202</v>
      </c>
      <c r="C186" s="34" t="s">
        <v>20</v>
      </c>
      <c r="D186" s="35">
        <v>197.37</v>
      </c>
      <c r="E186" s="36">
        <f t="shared" si="311"/>
        <v>225.00179999999997</v>
      </c>
      <c r="F186" s="18">
        <f t="shared" si="312"/>
        <v>277.37</v>
      </c>
      <c r="G186" s="37">
        <f t="shared" si="313"/>
        <v>21.336153846153845</v>
      </c>
      <c r="H186" s="38">
        <f t="shared" si="314"/>
        <v>16.315882352941177</v>
      </c>
      <c r="I186" s="39">
        <f t="shared" si="315"/>
        <v>17.335625</v>
      </c>
      <c r="J186" s="40">
        <v>217.10700000000003</v>
      </c>
      <c r="K186" s="23">
        <f t="shared" si="316"/>
        <v>249.67305000000002</v>
      </c>
      <c r="L186" s="41">
        <f t="shared" si="317"/>
        <v>297.10700000000003</v>
      </c>
      <c r="M186" s="42">
        <f t="shared" si="318"/>
        <v>19.807133333333336</v>
      </c>
      <c r="N186" s="43">
        <f t="shared" si="319"/>
        <v>15.637210526315791</v>
      </c>
      <c r="O186" s="44">
        <f t="shared" si="320"/>
        <v>16.505944444444445</v>
      </c>
      <c r="P186" s="45">
        <v>238.81770000000006</v>
      </c>
      <c r="Q186" s="46">
        <f t="shared" si="321"/>
        <v>274.64035500000006</v>
      </c>
      <c r="R186" s="30">
        <f t="shared" si="322"/>
        <v>318.81770000000006</v>
      </c>
      <c r="S186" s="31">
        <f t="shared" si="323"/>
        <v>21.254513333333339</v>
      </c>
      <c r="T186" s="32">
        <f t="shared" si="324"/>
        <v>16.779878947368424</v>
      </c>
      <c r="U186" s="74">
        <f t="shared" si="325"/>
        <v>18.753982352941179</v>
      </c>
      <c r="V186" s="105">
        <f t="shared" si="326"/>
        <v>262.69947000000008</v>
      </c>
      <c r="W186" s="105">
        <f t="shared" si="327"/>
        <v>302.10439050000008</v>
      </c>
      <c r="X186" s="106">
        <f t="shared" si="328"/>
        <v>342.69947000000008</v>
      </c>
      <c r="Y186" s="102">
        <f t="shared" si="329"/>
        <v>22.846631333333338</v>
      </c>
      <c r="Z186" s="103">
        <f t="shared" si="330"/>
        <v>18.03681421052632</v>
      </c>
      <c r="AA186" s="104">
        <f t="shared" si="331"/>
        <v>20.15879235294118</v>
      </c>
      <c r="AB186" s="151">
        <f t="shared" si="332"/>
        <v>288.96941700000013</v>
      </c>
      <c r="AC186" s="151">
        <f t="shared" si="333"/>
        <v>332.31482955000013</v>
      </c>
      <c r="AD186" s="152">
        <f t="shared" si="334"/>
        <v>368.96941700000013</v>
      </c>
      <c r="AE186" s="148">
        <f t="shared" si="335"/>
        <v>24.597961133333342</v>
      </c>
      <c r="AF186" s="149">
        <f t="shared" si="336"/>
        <v>19.419443000000008</v>
      </c>
      <c r="AG186" s="150">
        <f t="shared" si="337"/>
        <v>21.704083352941183</v>
      </c>
      <c r="AH186" s="187">
        <f t="shared" si="338"/>
        <v>317.86635870000015</v>
      </c>
      <c r="AI186" s="188">
        <f t="shared" si="298"/>
        <v>365.54631250500012</v>
      </c>
      <c r="AJ186" s="188">
        <f t="shared" si="299"/>
        <v>397.86635870000015</v>
      </c>
      <c r="AK186" s="189">
        <f t="shared" si="300"/>
        <v>23.403903452941186</v>
      </c>
      <c r="AL186" s="190">
        <f t="shared" si="301"/>
        <v>18.946017080952387</v>
      </c>
      <c r="AM186" s="191">
        <f t="shared" si="302"/>
        <v>22.103686594444454</v>
      </c>
      <c r="AN186" s="220">
        <f t="shared" si="339"/>
        <v>349.6529945700002</v>
      </c>
      <c r="AO186" s="221">
        <f t="shared" si="304"/>
        <v>402.10094375550023</v>
      </c>
      <c r="AP186" s="221">
        <f t="shared" si="305"/>
        <v>429.6529945700002</v>
      </c>
      <c r="AQ186" s="222">
        <f t="shared" si="306"/>
        <v>25.273705562941188</v>
      </c>
      <c r="AR186" s="223">
        <f t="shared" si="307"/>
        <v>20.459666408095249</v>
      </c>
      <c r="AS186" s="224">
        <f t="shared" si="308"/>
        <v>23.869610809444456</v>
      </c>
      <c r="AT186" s="237">
        <f t="shared" si="309"/>
        <v>572.73122688215028</v>
      </c>
      <c r="AU186" s="253">
        <f t="shared" si="310"/>
        <v>384.61829402700027</v>
      </c>
      <c r="AV186" s="254">
        <f t="shared" si="264"/>
        <v>442.31103813105028</v>
      </c>
      <c r="AW186" s="254">
        <f t="shared" si="265"/>
        <v>464.61829402700027</v>
      </c>
      <c r="AX186" s="255">
        <f t="shared" si="266"/>
        <v>27.330487883941192</v>
      </c>
      <c r="AY186" s="256">
        <f t="shared" si="267"/>
        <v>22.124680667952394</v>
      </c>
      <c r="AZ186" s="257">
        <f t="shared" si="268"/>
        <v>25.812127445944459</v>
      </c>
      <c r="BA186" s="268">
        <f t="shared" si="269"/>
        <v>625.00434957036543</v>
      </c>
    </row>
    <row r="187" spans="1:53" x14ac:dyDescent="0.2">
      <c r="A187" s="33">
        <v>8731</v>
      </c>
      <c r="B187" s="33" t="s">
        <v>203</v>
      </c>
      <c r="C187" s="34" t="s">
        <v>20</v>
      </c>
      <c r="D187" s="47">
        <v>219.3</v>
      </c>
      <c r="E187" s="36">
        <f t="shared" si="311"/>
        <v>250.00199999999998</v>
      </c>
      <c r="F187" s="18">
        <f t="shared" si="312"/>
        <v>299.3</v>
      </c>
      <c r="G187" s="37">
        <f t="shared" si="313"/>
        <v>23.023076923076925</v>
      </c>
      <c r="H187" s="38">
        <f t="shared" si="314"/>
        <v>17.605882352941176</v>
      </c>
      <c r="I187" s="39">
        <f t="shared" si="315"/>
        <v>18.706250000000001</v>
      </c>
      <c r="J187" s="40">
        <v>241.23000000000002</v>
      </c>
      <c r="K187" s="23">
        <f t="shared" si="316"/>
        <v>277.41449999999998</v>
      </c>
      <c r="L187" s="41">
        <f t="shared" si="317"/>
        <v>321.23</v>
      </c>
      <c r="M187" s="42">
        <f t="shared" si="318"/>
        <v>21.415333333333333</v>
      </c>
      <c r="N187" s="43">
        <f t="shared" si="319"/>
        <v>16.906842105263159</v>
      </c>
      <c r="O187" s="44">
        <f t="shared" si="320"/>
        <v>17.846111111111114</v>
      </c>
      <c r="P187" s="45">
        <v>265.35300000000007</v>
      </c>
      <c r="Q187" s="46">
        <f t="shared" si="321"/>
        <v>305.15595000000008</v>
      </c>
      <c r="R187" s="30">
        <f t="shared" si="322"/>
        <v>345.35300000000007</v>
      </c>
      <c r="S187" s="31">
        <f t="shared" si="323"/>
        <v>23.023533333333337</v>
      </c>
      <c r="T187" s="32">
        <f t="shared" si="324"/>
        <v>18.176473684210531</v>
      </c>
      <c r="U187" s="74">
        <f t="shared" si="325"/>
        <v>20.314882352941179</v>
      </c>
      <c r="V187" s="105">
        <f t="shared" si="326"/>
        <v>291.88830000000007</v>
      </c>
      <c r="W187" s="105">
        <f t="shared" si="327"/>
        <v>335.67154500000004</v>
      </c>
      <c r="X187" s="106">
        <f t="shared" si="328"/>
        <v>371.88830000000007</v>
      </c>
      <c r="Y187" s="102">
        <f t="shared" si="329"/>
        <v>24.792553333333338</v>
      </c>
      <c r="Z187" s="103">
        <f t="shared" si="330"/>
        <v>19.573068421052636</v>
      </c>
      <c r="AA187" s="104">
        <f t="shared" si="331"/>
        <v>21.875782352941179</v>
      </c>
      <c r="AB187" s="151">
        <f t="shared" si="332"/>
        <v>321.07713000000012</v>
      </c>
      <c r="AC187" s="151">
        <f t="shared" si="333"/>
        <v>369.23869950000011</v>
      </c>
      <c r="AD187" s="152">
        <f t="shared" si="334"/>
        <v>401.07713000000012</v>
      </c>
      <c r="AE187" s="148">
        <f t="shared" si="335"/>
        <v>26.738475333333341</v>
      </c>
      <c r="AF187" s="149">
        <f t="shared" si="336"/>
        <v>21.109322631578955</v>
      </c>
      <c r="AG187" s="150">
        <f t="shared" si="337"/>
        <v>23.592772352941182</v>
      </c>
      <c r="AH187" s="187">
        <f t="shared" si="338"/>
        <v>353.18484300000017</v>
      </c>
      <c r="AI187" s="188">
        <f t="shared" si="298"/>
        <v>406.16256945000015</v>
      </c>
      <c r="AJ187" s="188">
        <f t="shared" si="299"/>
        <v>433.18484300000017</v>
      </c>
      <c r="AK187" s="189">
        <f t="shared" si="300"/>
        <v>25.481461352941185</v>
      </c>
      <c r="AL187" s="190">
        <f t="shared" si="301"/>
        <v>20.627849666666673</v>
      </c>
      <c r="AM187" s="191">
        <f t="shared" si="302"/>
        <v>24.065824611111122</v>
      </c>
      <c r="AN187" s="220">
        <f t="shared" si="339"/>
        <v>388.50332730000019</v>
      </c>
      <c r="AO187" s="221">
        <f t="shared" si="304"/>
        <v>446.77882639500018</v>
      </c>
      <c r="AP187" s="221">
        <f t="shared" si="305"/>
        <v>468.50332730000019</v>
      </c>
      <c r="AQ187" s="222">
        <f t="shared" si="306"/>
        <v>27.559019252941187</v>
      </c>
      <c r="AR187" s="223">
        <f t="shared" si="307"/>
        <v>22.309682252380963</v>
      </c>
      <c r="AS187" s="224">
        <f t="shared" si="308"/>
        <v>26.027962627777789</v>
      </c>
      <c r="AT187" s="237">
        <f t="shared" si="309"/>
        <v>630.81247431350027</v>
      </c>
      <c r="AU187" s="253">
        <f t="shared" si="310"/>
        <v>427.35366003000024</v>
      </c>
      <c r="AV187" s="254">
        <f t="shared" si="264"/>
        <v>491.45670903450025</v>
      </c>
      <c r="AW187" s="254">
        <f t="shared" si="265"/>
        <v>507.35366003000024</v>
      </c>
      <c r="AX187" s="255">
        <f t="shared" si="266"/>
        <v>29.84433294294119</v>
      </c>
      <c r="AY187" s="256">
        <f t="shared" si="267"/>
        <v>24.159698096666677</v>
      </c>
      <c r="AZ187" s="257">
        <f t="shared" si="268"/>
        <v>28.186314446111126</v>
      </c>
      <c r="BA187" s="268">
        <f t="shared" si="269"/>
        <v>688.89372174485038</v>
      </c>
    </row>
    <row r="188" spans="1:53" x14ac:dyDescent="0.2">
      <c r="A188" s="33">
        <v>8732</v>
      </c>
      <c r="B188" s="33" t="s">
        <v>204</v>
      </c>
      <c r="C188" s="34" t="s">
        <v>20</v>
      </c>
      <c r="D188" s="35">
        <v>131.58000000000001</v>
      </c>
      <c r="E188" s="36">
        <f t="shared" si="311"/>
        <v>150.00120000000001</v>
      </c>
      <c r="F188" s="18">
        <f t="shared" si="312"/>
        <v>211.58</v>
      </c>
      <c r="G188" s="37">
        <f t="shared" si="313"/>
        <v>16.275384615384617</v>
      </c>
      <c r="H188" s="38">
        <f t="shared" si="314"/>
        <v>12.445882352941178</v>
      </c>
      <c r="I188" s="39">
        <f t="shared" si="315"/>
        <v>13.223750000000001</v>
      </c>
      <c r="J188" s="40">
        <v>144.73800000000003</v>
      </c>
      <c r="K188" s="23">
        <f t="shared" si="316"/>
        <v>166.44870000000003</v>
      </c>
      <c r="L188" s="41">
        <f t="shared" si="317"/>
        <v>224.73800000000003</v>
      </c>
      <c r="M188" s="42">
        <f t="shared" si="318"/>
        <v>14.982533333333334</v>
      </c>
      <c r="N188" s="43">
        <f t="shared" si="319"/>
        <v>11.828315789473686</v>
      </c>
      <c r="O188" s="44">
        <f t="shared" si="320"/>
        <v>12.485444444444447</v>
      </c>
      <c r="P188" s="45">
        <v>159.21180000000004</v>
      </c>
      <c r="Q188" s="46">
        <f t="shared" si="321"/>
        <v>183.09357000000003</v>
      </c>
      <c r="R188" s="30">
        <f t="shared" si="322"/>
        <v>239.21180000000004</v>
      </c>
      <c r="S188" s="31">
        <f t="shared" si="323"/>
        <v>15.947453333333335</v>
      </c>
      <c r="T188" s="32">
        <f t="shared" si="324"/>
        <v>12.590094736842108</v>
      </c>
      <c r="U188" s="74">
        <f t="shared" si="325"/>
        <v>14.071282352941179</v>
      </c>
      <c r="V188" s="105">
        <f t="shared" si="326"/>
        <v>175.13298000000006</v>
      </c>
      <c r="W188" s="105">
        <f t="shared" si="327"/>
        <v>201.40292700000006</v>
      </c>
      <c r="X188" s="106">
        <f t="shared" si="328"/>
        <v>255.13298000000006</v>
      </c>
      <c r="Y188" s="102">
        <f t="shared" si="329"/>
        <v>17.008865333333336</v>
      </c>
      <c r="Z188" s="103">
        <f t="shared" si="330"/>
        <v>13.428051578947372</v>
      </c>
      <c r="AA188" s="104">
        <f t="shared" si="331"/>
        <v>15.007822352941179</v>
      </c>
      <c r="AB188" s="151">
        <f t="shared" si="332"/>
        <v>192.64627800000008</v>
      </c>
      <c r="AC188" s="151">
        <f t="shared" si="333"/>
        <v>221.54321970000007</v>
      </c>
      <c r="AD188" s="152">
        <f t="shared" si="334"/>
        <v>272.64627800000005</v>
      </c>
      <c r="AE188" s="148">
        <f t="shared" si="335"/>
        <v>18.176418533333337</v>
      </c>
      <c r="AF188" s="149">
        <f t="shared" si="336"/>
        <v>14.349804105263161</v>
      </c>
      <c r="AG188" s="150">
        <f t="shared" si="337"/>
        <v>16.038016352941181</v>
      </c>
      <c r="AH188" s="187">
        <f t="shared" si="338"/>
        <v>211.91090580000011</v>
      </c>
      <c r="AI188" s="188">
        <f t="shared" si="298"/>
        <v>243.69754167000011</v>
      </c>
      <c r="AJ188" s="188">
        <f t="shared" si="299"/>
        <v>291.91090580000014</v>
      </c>
      <c r="AK188" s="189">
        <f t="shared" si="300"/>
        <v>17.171229752941183</v>
      </c>
      <c r="AL188" s="190">
        <f t="shared" si="301"/>
        <v>13.900519323809529</v>
      </c>
      <c r="AM188" s="191">
        <f t="shared" si="302"/>
        <v>16.217272544444452</v>
      </c>
      <c r="AN188" s="220">
        <f t="shared" si="339"/>
        <v>233.10199638000014</v>
      </c>
      <c r="AO188" s="221">
        <f t="shared" si="304"/>
        <v>268.06729583700013</v>
      </c>
      <c r="AP188" s="221">
        <f t="shared" si="305"/>
        <v>313.10199638000017</v>
      </c>
      <c r="AQ188" s="222">
        <f t="shared" si="306"/>
        <v>18.417764492941188</v>
      </c>
      <c r="AR188" s="223">
        <f t="shared" si="307"/>
        <v>14.909618875238104</v>
      </c>
      <c r="AS188" s="224">
        <f t="shared" si="308"/>
        <v>17.394555354444453</v>
      </c>
      <c r="AT188" s="237">
        <f t="shared" si="309"/>
        <v>398.48748458810019</v>
      </c>
      <c r="AU188" s="253">
        <f t="shared" si="310"/>
        <v>256.4121960180002</v>
      </c>
      <c r="AV188" s="254">
        <f t="shared" si="264"/>
        <v>294.87402542070021</v>
      </c>
      <c r="AW188" s="254">
        <f t="shared" si="265"/>
        <v>336.4121960180002</v>
      </c>
      <c r="AX188" s="255">
        <f t="shared" si="266"/>
        <v>19.788952706941188</v>
      </c>
      <c r="AY188" s="256">
        <f t="shared" si="267"/>
        <v>16.019628381809532</v>
      </c>
      <c r="AZ188" s="257">
        <f t="shared" si="268"/>
        <v>18.689566445444456</v>
      </c>
      <c r="BA188" s="268">
        <f t="shared" si="269"/>
        <v>433.33623304691031</v>
      </c>
    </row>
    <row r="189" spans="1:53" x14ac:dyDescent="0.2">
      <c r="A189" s="33">
        <v>8736</v>
      </c>
      <c r="B189" s="33" t="s">
        <v>205</v>
      </c>
      <c r="C189" s="34" t="s">
        <v>20</v>
      </c>
      <c r="D189" s="35">
        <v>96.49</v>
      </c>
      <c r="E189" s="36">
        <f t="shared" si="311"/>
        <v>109.99859999999998</v>
      </c>
      <c r="F189" s="18">
        <f t="shared" si="312"/>
        <v>176.49</v>
      </c>
      <c r="G189" s="37">
        <f t="shared" si="313"/>
        <v>13.576153846153847</v>
      </c>
      <c r="H189" s="38">
        <f t="shared" si="314"/>
        <v>10.381764705882354</v>
      </c>
      <c r="I189" s="39">
        <f t="shared" si="315"/>
        <v>11.030625000000001</v>
      </c>
      <c r="J189" s="40">
        <v>106.13900000000001</v>
      </c>
      <c r="K189" s="23">
        <f t="shared" si="316"/>
        <v>122.05985</v>
      </c>
      <c r="L189" s="41">
        <f t="shared" si="317"/>
        <v>186.13900000000001</v>
      </c>
      <c r="M189" s="42">
        <f t="shared" si="318"/>
        <v>12.409266666666667</v>
      </c>
      <c r="N189" s="43">
        <f t="shared" si="319"/>
        <v>9.7967894736842105</v>
      </c>
      <c r="O189" s="44">
        <f t="shared" si="320"/>
        <v>10.341055555555556</v>
      </c>
      <c r="P189" s="45">
        <v>116.75290000000003</v>
      </c>
      <c r="Q189" s="46">
        <f t="shared" si="321"/>
        <v>134.26583500000001</v>
      </c>
      <c r="R189" s="30">
        <f t="shared" si="322"/>
        <v>196.75290000000001</v>
      </c>
      <c r="S189" s="31">
        <f t="shared" si="323"/>
        <v>13.116860000000001</v>
      </c>
      <c r="T189" s="32">
        <f t="shared" si="324"/>
        <v>10.355415789473685</v>
      </c>
      <c r="U189" s="74">
        <f t="shared" si="325"/>
        <v>11.573700000000001</v>
      </c>
      <c r="V189" s="105">
        <f t="shared" si="326"/>
        <v>128.42819000000003</v>
      </c>
      <c r="W189" s="105">
        <f t="shared" si="327"/>
        <v>147.69241850000003</v>
      </c>
      <c r="X189" s="106">
        <f t="shared" si="328"/>
        <v>208.42819000000003</v>
      </c>
      <c r="Y189" s="102">
        <f t="shared" si="329"/>
        <v>13.895212666666669</v>
      </c>
      <c r="Z189" s="103">
        <f t="shared" si="330"/>
        <v>10.969904736842107</v>
      </c>
      <c r="AA189" s="104">
        <f t="shared" si="331"/>
        <v>12.260481764705885</v>
      </c>
      <c r="AB189" s="151">
        <f t="shared" si="332"/>
        <v>141.27100900000005</v>
      </c>
      <c r="AC189" s="151">
        <f t="shared" si="333"/>
        <v>162.46166035000005</v>
      </c>
      <c r="AD189" s="152">
        <f t="shared" si="334"/>
        <v>221.27100900000005</v>
      </c>
      <c r="AE189" s="148">
        <f t="shared" si="335"/>
        <v>14.751400600000004</v>
      </c>
      <c r="AF189" s="149">
        <f t="shared" si="336"/>
        <v>11.645842578947372</v>
      </c>
      <c r="AG189" s="150">
        <f t="shared" si="337"/>
        <v>13.015941705882355</v>
      </c>
      <c r="AH189" s="187">
        <f t="shared" si="338"/>
        <v>155.39810990000007</v>
      </c>
      <c r="AI189" s="188">
        <f t="shared" si="298"/>
        <v>178.70782638500006</v>
      </c>
      <c r="AJ189" s="188">
        <f t="shared" si="299"/>
        <v>235.39810990000007</v>
      </c>
      <c r="AK189" s="189">
        <f t="shared" si="300"/>
        <v>13.846947641176474</v>
      </c>
      <c r="AL189" s="190">
        <f t="shared" si="301"/>
        <v>11.209433804761908</v>
      </c>
      <c r="AM189" s="191">
        <f t="shared" si="302"/>
        <v>13.077672772222225</v>
      </c>
      <c r="AN189" s="220">
        <f t="shared" si="339"/>
        <v>170.93792089000007</v>
      </c>
      <c r="AO189" s="221">
        <f t="shared" si="304"/>
        <v>196.57860902350006</v>
      </c>
      <c r="AP189" s="221">
        <f t="shared" si="305"/>
        <v>250.93792089000007</v>
      </c>
      <c r="AQ189" s="222">
        <f t="shared" si="306"/>
        <v>14.761054170000005</v>
      </c>
      <c r="AR189" s="223">
        <f t="shared" si="307"/>
        <v>11.949424804285718</v>
      </c>
      <c r="AS189" s="224">
        <f t="shared" si="308"/>
        <v>13.940995605000005</v>
      </c>
      <c r="AT189" s="237">
        <f t="shared" si="309"/>
        <v>305.55219173055013</v>
      </c>
      <c r="AU189" s="253">
        <f t="shared" si="310"/>
        <v>188.0317129790001</v>
      </c>
      <c r="AV189" s="254">
        <f t="shared" si="264"/>
        <v>216.23646992585012</v>
      </c>
      <c r="AW189" s="254">
        <f t="shared" si="265"/>
        <v>268.03171297900008</v>
      </c>
      <c r="AX189" s="255">
        <f t="shared" si="266"/>
        <v>15.766571351705887</v>
      </c>
      <c r="AY189" s="256">
        <f t="shared" si="267"/>
        <v>12.763414903761909</v>
      </c>
      <c r="AZ189" s="257">
        <f t="shared" si="268"/>
        <v>14.890650721055559</v>
      </c>
      <c r="BA189" s="268">
        <f t="shared" si="269"/>
        <v>331.10741090360517</v>
      </c>
    </row>
    <row r="190" spans="1:53" x14ac:dyDescent="0.2">
      <c r="A190" s="33">
        <v>8737</v>
      </c>
      <c r="B190" s="33" t="s">
        <v>206</v>
      </c>
      <c r="C190" s="34" t="s">
        <v>20</v>
      </c>
      <c r="D190" s="47">
        <v>166.67</v>
      </c>
      <c r="E190" s="36">
        <f t="shared" si="311"/>
        <v>190.00379999999996</v>
      </c>
      <c r="F190" s="18">
        <f t="shared" si="312"/>
        <v>246.67</v>
      </c>
      <c r="G190" s="37">
        <f t="shared" si="313"/>
        <v>18.974615384615383</v>
      </c>
      <c r="H190" s="38">
        <f t="shared" si="314"/>
        <v>14.51</v>
      </c>
      <c r="I190" s="39">
        <f t="shared" si="315"/>
        <v>15.416874999999999</v>
      </c>
      <c r="J190" s="40">
        <v>183.33699999999999</v>
      </c>
      <c r="K190" s="23">
        <f t="shared" si="316"/>
        <v>210.83754999999996</v>
      </c>
      <c r="L190" s="41">
        <f t="shared" si="317"/>
        <v>263.33699999999999</v>
      </c>
      <c r="M190" s="42">
        <f t="shared" si="318"/>
        <v>17.555799999999998</v>
      </c>
      <c r="N190" s="43">
        <f t="shared" si="319"/>
        <v>13.859842105263157</v>
      </c>
      <c r="O190" s="44">
        <f t="shared" si="320"/>
        <v>14.629833333333332</v>
      </c>
      <c r="P190" s="45">
        <v>201.67070000000001</v>
      </c>
      <c r="Q190" s="46">
        <f t="shared" si="321"/>
        <v>231.92130499999999</v>
      </c>
      <c r="R190" s="30">
        <f t="shared" si="322"/>
        <v>281.67070000000001</v>
      </c>
      <c r="S190" s="31">
        <f t="shared" si="323"/>
        <v>18.778046666666668</v>
      </c>
      <c r="T190" s="32">
        <f t="shared" si="324"/>
        <v>14.824773684210527</v>
      </c>
      <c r="U190" s="74">
        <f t="shared" si="325"/>
        <v>16.568864705882355</v>
      </c>
      <c r="V190" s="105">
        <f t="shared" si="326"/>
        <v>221.83777000000003</v>
      </c>
      <c r="W190" s="105">
        <f t="shared" si="327"/>
        <v>255.11343550000001</v>
      </c>
      <c r="X190" s="106">
        <f t="shared" si="328"/>
        <v>301.83777000000003</v>
      </c>
      <c r="Y190" s="102">
        <f t="shared" si="329"/>
        <v>20.122518000000003</v>
      </c>
      <c r="Z190" s="103">
        <f t="shared" si="330"/>
        <v>15.886198421052633</v>
      </c>
      <c r="AA190" s="104">
        <f t="shared" si="331"/>
        <v>17.755162941176472</v>
      </c>
      <c r="AB190" s="151">
        <f t="shared" si="332"/>
        <v>244.02154700000006</v>
      </c>
      <c r="AC190" s="151">
        <f t="shared" si="333"/>
        <v>280.62477905000003</v>
      </c>
      <c r="AD190" s="152">
        <f t="shared" si="334"/>
        <v>324.02154700000006</v>
      </c>
      <c r="AE190" s="148">
        <f t="shared" si="335"/>
        <v>21.601436466666669</v>
      </c>
      <c r="AF190" s="149">
        <f t="shared" si="336"/>
        <v>17.053765631578951</v>
      </c>
      <c r="AG190" s="150">
        <f t="shared" si="337"/>
        <v>19.060091000000003</v>
      </c>
      <c r="AH190" s="187">
        <f t="shared" si="338"/>
        <v>268.42370170000009</v>
      </c>
      <c r="AI190" s="188">
        <f t="shared" si="298"/>
        <v>308.68725695500007</v>
      </c>
      <c r="AJ190" s="188">
        <f t="shared" si="299"/>
        <v>348.42370170000009</v>
      </c>
      <c r="AK190" s="189">
        <f t="shared" si="300"/>
        <v>20.49551186470589</v>
      </c>
      <c r="AL190" s="190">
        <f t="shared" si="301"/>
        <v>16.591604842857148</v>
      </c>
      <c r="AM190" s="191">
        <f t="shared" si="302"/>
        <v>19.356872316666671</v>
      </c>
      <c r="AN190" s="220">
        <f t="shared" si="339"/>
        <v>295.26607187000013</v>
      </c>
      <c r="AO190" s="221">
        <f t="shared" si="304"/>
        <v>339.55598265050014</v>
      </c>
      <c r="AP190" s="221">
        <f t="shared" si="305"/>
        <v>375.26607187000013</v>
      </c>
      <c r="AQ190" s="222">
        <f t="shared" si="306"/>
        <v>22.074474815882361</v>
      </c>
      <c r="AR190" s="223">
        <f t="shared" si="307"/>
        <v>17.869812946190482</v>
      </c>
      <c r="AS190" s="224">
        <f t="shared" si="308"/>
        <v>20.848115103888897</v>
      </c>
      <c r="AT190" s="237">
        <f t="shared" si="309"/>
        <v>491.42277744565018</v>
      </c>
      <c r="AU190" s="253">
        <f t="shared" si="310"/>
        <v>324.79267905700016</v>
      </c>
      <c r="AV190" s="254">
        <f t="shared" si="264"/>
        <v>373.51158091555016</v>
      </c>
      <c r="AW190" s="254">
        <f t="shared" si="265"/>
        <v>404.79267905700016</v>
      </c>
      <c r="AX190" s="255">
        <f t="shared" si="266"/>
        <v>23.811334062176481</v>
      </c>
      <c r="AY190" s="256">
        <f t="shared" si="267"/>
        <v>19.275841859857149</v>
      </c>
      <c r="AZ190" s="257">
        <f t="shared" si="268"/>
        <v>22.488482169833343</v>
      </c>
      <c r="BA190" s="268">
        <f t="shared" si="269"/>
        <v>535.56505519021516</v>
      </c>
    </row>
    <row r="191" spans="1:53" x14ac:dyDescent="0.2">
      <c r="A191" s="33">
        <v>8789</v>
      </c>
      <c r="B191" s="33" t="s">
        <v>207</v>
      </c>
      <c r="C191" s="34" t="s">
        <v>20</v>
      </c>
      <c r="D191" s="35">
        <v>70.180000000000007</v>
      </c>
      <c r="E191" s="36">
        <f t="shared" si="311"/>
        <v>80.005200000000002</v>
      </c>
      <c r="F191" s="18">
        <f t="shared" si="312"/>
        <v>150.18</v>
      </c>
      <c r="G191" s="37">
        <f t="shared" si="313"/>
        <v>11.552307692307693</v>
      </c>
      <c r="H191" s="38">
        <f t="shared" si="314"/>
        <v>8.8341176470588234</v>
      </c>
      <c r="I191" s="39">
        <f t="shared" si="315"/>
        <v>9.3862500000000004</v>
      </c>
      <c r="J191" s="40">
        <v>77.198000000000008</v>
      </c>
      <c r="K191" s="23">
        <f t="shared" si="316"/>
        <v>88.777699999999996</v>
      </c>
      <c r="L191" s="41">
        <f t="shared" si="317"/>
        <v>157.19800000000001</v>
      </c>
      <c r="M191" s="42">
        <f t="shared" si="318"/>
        <v>10.479866666666668</v>
      </c>
      <c r="N191" s="43">
        <f t="shared" si="319"/>
        <v>8.2735789473684207</v>
      </c>
      <c r="O191" s="44">
        <f t="shared" si="320"/>
        <v>8.7332222222222224</v>
      </c>
      <c r="P191" s="45">
        <v>84.917800000000014</v>
      </c>
      <c r="Q191" s="46">
        <f t="shared" si="321"/>
        <v>97.655470000000008</v>
      </c>
      <c r="R191" s="30">
        <f t="shared" si="322"/>
        <v>164.9178</v>
      </c>
      <c r="S191" s="31">
        <f t="shared" si="323"/>
        <v>10.99452</v>
      </c>
      <c r="T191" s="32">
        <f t="shared" si="324"/>
        <v>8.6798842105263159</v>
      </c>
      <c r="U191" s="74">
        <f t="shared" si="325"/>
        <v>9.70104705882353</v>
      </c>
      <c r="V191" s="105">
        <f t="shared" si="326"/>
        <v>93.40958000000002</v>
      </c>
      <c r="W191" s="105">
        <f t="shared" si="327"/>
        <v>107.42101700000002</v>
      </c>
      <c r="X191" s="106">
        <f t="shared" si="328"/>
        <v>173.40958000000001</v>
      </c>
      <c r="Y191" s="102">
        <f t="shared" si="329"/>
        <v>11.560638666666668</v>
      </c>
      <c r="Z191" s="103">
        <f t="shared" si="330"/>
        <v>9.1268200000000004</v>
      </c>
      <c r="AA191" s="104">
        <f t="shared" si="331"/>
        <v>10.200563529411765</v>
      </c>
      <c r="AB191" s="151">
        <f t="shared" si="332"/>
        <v>102.75053800000003</v>
      </c>
      <c r="AC191" s="151">
        <f t="shared" si="333"/>
        <v>118.16311870000003</v>
      </c>
      <c r="AD191" s="152">
        <f t="shared" si="334"/>
        <v>182.75053800000003</v>
      </c>
      <c r="AE191" s="148">
        <f t="shared" si="335"/>
        <v>12.183369200000003</v>
      </c>
      <c r="AF191" s="149">
        <f t="shared" si="336"/>
        <v>9.6184493684210537</v>
      </c>
      <c r="AG191" s="150">
        <f t="shared" si="337"/>
        <v>10.750031647058826</v>
      </c>
      <c r="AH191" s="187">
        <f t="shared" si="338"/>
        <v>113.02559180000004</v>
      </c>
      <c r="AI191" s="188">
        <f t="shared" si="298"/>
        <v>129.97943057000003</v>
      </c>
      <c r="AJ191" s="188">
        <f t="shared" si="299"/>
        <v>193.02559180000003</v>
      </c>
      <c r="AK191" s="189">
        <f t="shared" si="300"/>
        <v>11.35444657647059</v>
      </c>
      <c r="AL191" s="190">
        <f t="shared" si="301"/>
        <v>9.1916948476190488</v>
      </c>
      <c r="AM191" s="191">
        <f t="shared" si="302"/>
        <v>10.72364398888889</v>
      </c>
      <c r="AN191" s="220">
        <f t="shared" si="339"/>
        <v>124.32815098000006</v>
      </c>
      <c r="AO191" s="221">
        <f t="shared" si="304"/>
        <v>142.97737362700005</v>
      </c>
      <c r="AP191" s="221">
        <f t="shared" si="305"/>
        <v>204.32815098000006</v>
      </c>
      <c r="AQ191" s="222">
        <f t="shared" si="306"/>
        <v>12.019302998823534</v>
      </c>
      <c r="AR191" s="223">
        <f t="shared" si="307"/>
        <v>9.7299119514285746</v>
      </c>
      <c r="AS191" s="224">
        <f t="shared" si="308"/>
        <v>11.351563943333337</v>
      </c>
      <c r="AT191" s="237">
        <f t="shared" si="309"/>
        <v>235.87058571510008</v>
      </c>
      <c r="AU191" s="253">
        <f t="shared" si="310"/>
        <v>136.76096607800008</v>
      </c>
      <c r="AV191" s="254">
        <f t="shared" si="264"/>
        <v>157.27511098970007</v>
      </c>
      <c r="AW191" s="254">
        <f t="shared" si="265"/>
        <v>216.76096607800008</v>
      </c>
      <c r="AX191" s="255">
        <f t="shared" si="266"/>
        <v>12.750645063411769</v>
      </c>
      <c r="AY191" s="256">
        <f t="shared" si="267"/>
        <v>10.321950765619052</v>
      </c>
      <c r="AZ191" s="257">
        <f t="shared" si="268"/>
        <v>12.042275893222227</v>
      </c>
      <c r="BA191" s="268">
        <f t="shared" si="269"/>
        <v>254.4576442866101</v>
      </c>
    </row>
    <row r="192" spans="1:53" x14ac:dyDescent="0.2">
      <c r="A192" s="33">
        <v>8792</v>
      </c>
      <c r="B192" s="33" t="s">
        <v>208</v>
      </c>
      <c r="C192" s="34" t="s">
        <v>20</v>
      </c>
      <c r="D192" s="47">
        <v>61.4</v>
      </c>
      <c r="E192" s="36">
        <f t="shared" si="311"/>
        <v>69.995999999999995</v>
      </c>
      <c r="F192" s="18">
        <f t="shared" si="312"/>
        <v>141.4</v>
      </c>
      <c r="G192" s="37">
        <f t="shared" si="313"/>
        <v>10.876923076923077</v>
      </c>
      <c r="H192" s="38">
        <f t="shared" si="314"/>
        <v>8.3176470588235301</v>
      </c>
      <c r="I192" s="39">
        <f t="shared" si="315"/>
        <v>8.8375000000000004</v>
      </c>
      <c r="J192" s="40">
        <v>67.540000000000006</v>
      </c>
      <c r="K192" s="23">
        <f t="shared" si="316"/>
        <v>77.671000000000006</v>
      </c>
      <c r="L192" s="41">
        <f t="shared" si="317"/>
        <v>147.54000000000002</v>
      </c>
      <c r="M192" s="42">
        <f t="shared" si="318"/>
        <v>9.8360000000000021</v>
      </c>
      <c r="N192" s="43">
        <f t="shared" si="319"/>
        <v>7.7652631578947382</v>
      </c>
      <c r="O192" s="44">
        <f t="shared" si="320"/>
        <v>8.1966666666666672</v>
      </c>
      <c r="P192" s="45">
        <v>74.294000000000011</v>
      </c>
      <c r="Q192" s="46">
        <f t="shared" si="321"/>
        <v>85.438100000000006</v>
      </c>
      <c r="R192" s="30">
        <f t="shared" si="322"/>
        <v>154.29400000000001</v>
      </c>
      <c r="S192" s="31">
        <f t="shared" si="323"/>
        <v>10.286266666666668</v>
      </c>
      <c r="T192" s="32">
        <f t="shared" si="324"/>
        <v>8.1207368421052646</v>
      </c>
      <c r="U192" s="74">
        <f t="shared" si="325"/>
        <v>9.0761176470588243</v>
      </c>
      <c r="V192" s="105">
        <f t="shared" si="326"/>
        <v>81.723400000000012</v>
      </c>
      <c r="W192" s="105">
        <f t="shared" si="327"/>
        <v>93.981910000000013</v>
      </c>
      <c r="X192" s="106">
        <f t="shared" si="328"/>
        <v>161.72340000000003</v>
      </c>
      <c r="Y192" s="102">
        <f t="shared" si="329"/>
        <v>10.781560000000002</v>
      </c>
      <c r="Z192" s="103">
        <f t="shared" si="330"/>
        <v>8.511757894736844</v>
      </c>
      <c r="AA192" s="104">
        <f t="shared" si="331"/>
        <v>9.5131411764705902</v>
      </c>
      <c r="AB192" s="151">
        <f t="shared" si="332"/>
        <v>89.895740000000018</v>
      </c>
      <c r="AC192" s="151">
        <f t="shared" si="333"/>
        <v>103.38010100000001</v>
      </c>
      <c r="AD192" s="152">
        <f t="shared" si="334"/>
        <v>169.89574000000002</v>
      </c>
      <c r="AE192" s="148">
        <f t="shared" si="335"/>
        <v>11.326382666666667</v>
      </c>
      <c r="AF192" s="149">
        <f t="shared" si="336"/>
        <v>8.9418810526315795</v>
      </c>
      <c r="AG192" s="150">
        <f t="shared" si="337"/>
        <v>9.9938670588235308</v>
      </c>
      <c r="AH192" s="187">
        <f t="shared" si="338"/>
        <v>98.885314000000022</v>
      </c>
      <c r="AI192" s="188">
        <f t="shared" si="298"/>
        <v>113.71811110000002</v>
      </c>
      <c r="AJ192" s="188">
        <f t="shared" si="299"/>
        <v>178.88531400000002</v>
      </c>
      <c r="AK192" s="189">
        <f t="shared" si="300"/>
        <v>10.522665529411766</v>
      </c>
      <c r="AL192" s="190">
        <f t="shared" si="301"/>
        <v>8.5183482857142874</v>
      </c>
      <c r="AM192" s="191">
        <f t="shared" si="302"/>
        <v>9.938073000000001</v>
      </c>
      <c r="AN192" s="220">
        <f t="shared" si="339"/>
        <v>108.77384540000003</v>
      </c>
      <c r="AO192" s="221">
        <f t="shared" si="304"/>
        <v>125.08992221000003</v>
      </c>
      <c r="AP192" s="221">
        <f t="shared" si="305"/>
        <v>188.77384540000003</v>
      </c>
      <c r="AQ192" s="222">
        <f t="shared" si="306"/>
        <v>11.104343847058825</v>
      </c>
      <c r="AR192" s="223">
        <f t="shared" si="307"/>
        <v>8.9892307333333346</v>
      </c>
      <c r="AS192" s="224">
        <f t="shared" si="308"/>
        <v>10.487435855555557</v>
      </c>
      <c r="AT192" s="237">
        <f t="shared" si="309"/>
        <v>212.61689887300003</v>
      </c>
      <c r="AU192" s="253">
        <f t="shared" si="310"/>
        <v>119.65122994000004</v>
      </c>
      <c r="AV192" s="254">
        <f t="shared" si="264"/>
        <v>137.59891443100003</v>
      </c>
      <c r="AW192" s="254">
        <f t="shared" si="265"/>
        <v>199.65122994000004</v>
      </c>
      <c r="AX192" s="255">
        <f t="shared" si="266"/>
        <v>11.74418999647059</v>
      </c>
      <c r="AY192" s="256">
        <f t="shared" si="267"/>
        <v>9.5072014257142872</v>
      </c>
      <c r="AZ192" s="257">
        <f t="shared" si="268"/>
        <v>11.091734996666668</v>
      </c>
      <c r="BA192" s="268">
        <f t="shared" si="269"/>
        <v>228.87858876030003</v>
      </c>
    </row>
    <row r="193" spans="1:53" x14ac:dyDescent="0.2">
      <c r="A193" s="33">
        <v>8793</v>
      </c>
      <c r="B193" s="33" t="s">
        <v>209</v>
      </c>
      <c r="C193" s="34" t="s">
        <v>20</v>
      </c>
      <c r="D193" s="47">
        <v>83.33</v>
      </c>
      <c r="E193" s="36">
        <f t="shared" si="311"/>
        <v>94.996199999999988</v>
      </c>
      <c r="F193" s="18">
        <f t="shared" si="312"/>
        <v>163.32999999999998</v>
      </c>
      <c r="G193" s="37">
        <f t="shared" si="313"/>
        <v>12.563846153846153</v>
      </c>
      <c r="H193" s="38">
        <f t="shared" si="314"/>
        <v>9.6076470588235292</v>
      </c>
      <c r="I193" s="39">
        <f t="shared" si="315"/>
        <v>10.208124999999999</v>
      </c>
      <c r="J193" s="40">
        <v>91.663000000000011</v>
      </c>
      <c r="K193" s="23">
        <f t="shared" si="316"/>
        <v>105.41245000000001</v>
      </c>
      <c r="L193" s="41">
        <f t="shared" si="317"/>
        <v>171.66300000000001</v>
      </c>
      <c r="M193" s="42">
        <f t="shared" si="318"/>
        <v>11.4442</v>
      </c>
      <c r="N193" s="43">
        <f t="shared" si="319"/>
        <v>9.0348947368421051</v>
      </c>
      <c r="O193" s="44">
        <f t="shared" si="320"/>
        <v>9.5368333333333339</v>
      </c>
      <c r="P193" s="45">
        <v>100.82930000000002</v>
      </c>
      <c r="Q193" s="46">
        <f t="shared" si="321"/>
        <v>115.95369500000001</v>
      </c>
      <c r="R193" s="30">
        <f t="shared" si="322"/>
        <v>180.82930000000002</v>
      </c>
      <c r="S193" s="31">
        <f t="shared" si="323"/>
        <v>12.055286666666667</v>
      </c>
      <c r="T193" s="32">
        <f t="shared" si="324"/>
        <v>9.5173315789473687</v>
      </c>
      <c r="U193" s="74">
        <f t="shared" si="325"/>
        <v>10.637017647058824</v>
      </c>
      <c r="V193" s="105">
        <f t="shared" si="326"/>
        <v>110.91223000000002</v>
      </c>
      <c r="W193" s="105">
        <f t="shared" si="327"/>
        <v>127.54906450000001</v>
      </c>
      <c r="X193" s="106">
        <f t="shared" si="328"/>
        <v>190.91223000000002</v>
      </c>
      <c r="Y193" s="102">
        <f t="shared" si="329"/>
        <v>12.727482000000002</v>
      </c>
      <c r="Z193" s="103">
        <f t="shared" si="330"/>
        <v>10.04801210526316</v>
      </c>
      <c r="AA193" s="104">
        <f t="shared" si="331"/>
        <v>11.230131176470589</v>
      </c>
      <c r="AB193" s="151">
        <f t="shared" si="332"/>
        <v>122.00345300000004</v>
      </c>
      <c r="AC193" s="151">
        <f t="shared" si="333"/>
        <v>140.30397095000004</v>
      </c>
      <c r="AD193" s="152">
        <f t="shared" si="334"/>
        <v>202.00345300000004</v>
      </c>
      <c r="AE193" s="148">
        <f t="shared" si="335"/>
        <v>13.466896866666669</v>
      </c>
      <c r="AF193" s="149">
        <f t="shared" si="336"/>
        <v>10.631760684210528</v>
      </c>
      <c r="AG193" s="150">
        <f t="shared" si="337"/>
        <v>11.882556058823532</v>
      </c>
      <c r="AH193" s="187">
        <f t="shared" si="338"/>
        <v>134.20379830000005</v>
      </c>
      <c r="AI193" s="188">
        <f t="shared" si="298"/>
        <v>154.33436804500005</v>
      </c>
      <c r="AJ193" s="188">
        <f t="shared" si="299"/>
        <v>214.20379830000005</v>
      </c>
      <c r="AK193" s="189">
        <f t="shared" si="300"/>
        <v>12.600223429411768</v>
      </c>
      <c r="AL193" s="190">
        <f t="shared" si="301"/>
        <v>10.200180871428573</v>
      </c>
      <c r="AM193" s="191">
        <f t="shared" si="302"/>
        <v>11.900211016666669</v>
      </c>
      <c r="AN193" s="220">
        <f t="shared" si="339"/>
        <v>147.62417813000008</v>
      </c>
      <c r="AO193" s="221">
        <f t="shared" si="304"/>
        <v>169.76780484950007</v>
      </c>
      <c r="AP193" s="221">
        <f t="shared" si="305"/>
        <v>227.62417813000008</v>
      </c>
      <c r="AQ193" s="222">
        <f t="shared" si="306"/>
        <v>13.389657537058827</v>
      </c>
      <c r="AR193" s="223">
        <f t="shared" si="307"/>
        <v>10.839246577619051</v>
      </c>
      <c r="AS193" s="224">
        <f t="shared" si="308"/>
        <v>12.645787673888893</v>
      </c>
      <c r="AT193" s="237">
        <f t="shared" si="309"/>
        <v>270.69814630435008</v>
      </c>
      <c r="AU193" s="253">
        <f t="shared" si="310"/>
        <v>162.38659594300009</v>
      </c>
      <c r="AV193" s="254">
        <f t="shared" si="264"/>
        <v>186.74458533445008</v>
      </c>
      <c r="AW193" s="254">
        <f t="shared" si="265"/>
        <v>242.38659594300009</v>
      </c>
      <c r="AX193" s="255">
        <f t="shared" si="266"/>
        <v>14.258035055470593</v>
      </c>
      <c r="AY193" s="256">
        <f t="shared" si="267"/>
        <v>11.542218854428576</v>
      </c>
      <c r="AZ193" s="257">
        <f t="shared" si="268"/>
        <v>13.465921996833337</v>
      </c>
      <c r="BA193" s="268">
        <f t="shared" si="269"/>
        <v>292.76796093478515</v>
      </c>
    </row>
    <row r="194" spans="1:53" x14ac:dyDescent="0.2">
      <c r="A194" s="33">
        <v>8795</v>
      </c>
      <c r="B194" s="33" t="s">
        <v>210</v>
      </c>
      <c r="C194" s="34" t="s">
        <v>20</v>
      </c>
      <c r="D194" s="35">
        <v>245.61</v>
      </c>
      <c r="E194" s="36">
        <f t="shared" si="311"/>
        <v>279.99540000000002</v>
      </c>
      <c r="F194" s="18">
        <f t="shared" si="312"/>
        <v>325.61</v>
      </c>
      <c r="G194" s="37">
        <f t="shared" si="313"/>
        <v>25.046923076923079</v>
      </c>
      <c r="H194" s="38">
        <f t="shared" si="314"/>
        <v>19.153529411764708</v>
      </c>
      <c r="I194" s="39">
        <f t="shared" si="315"/>
        <v>20.350625000000001</v>
      </c>
      <c r="J194" s="40">
        <v>270.17100000000005</v>
      </c>
      <c r="K194" s="23">
        <f t="shared" si="316"/>
        <v>310.69665000000003</v>
      </c>
      <c r="L194" s="41">
        <f t="shared" si="317"/>
        <v>350.17100000000005</v>
      </c>
      <c r="M194" s="42">
        <f t="shared" si="318"/>
        <v>23.344733333333338</v>
      </c>
      <c r="N194" s="43">
        <f t="shared" si="319"/>
        <v>18.430052631578949</v>
      </c>
      <c r="O194" s="44">
        <f t="shared" si="320"/>
        <v>19.453944444444446</v>
      </c>
      <c r="P194" s="45">
        <v>297.18810000000008</v>
      </c>
      <c r="Q194" s="46">
        <f t="shared" si="321"/>
        <v>341.76631500000008</v>
      </c>
      <c r="R194" s="30">
        <f t="shared" si="322"/>
        <v>377.18810000000008</v>
      </c>
      <c r="S194" s="31">
        <f t="shared" si="323"/>
        <v>25.145873333333338</v>
      </c>
      <c r="T194" s="32">
        <f t="shared" si="324"/>
        <v>19.852005263157899</v>
      </c>
      <c r="U194" s="74">
        <f t="shared" si="325"/>
        <v>22.187535294117652</v>
      </c>
      <c r="V194" s="105">
        <f t="shared" si="326"/>
        <v>326.9069100000001</v>
      </c>
      <c r="W194" s="105">
        <f t="shared" si="327"/>
        <v>375.94294650000006</v>
      </c>
      <c r="X194" s="106">
        <f t="shared" si="328"/>
        <v>406.9069100000001</v>
      </c>
      <c r="Y194" s="102">
        <f t="shared" si="329"/>
        <v>27.127127333333341</v>
      </c>
      <c r="Z194" s="103">
        <f t="shared" si="330"/>
        <v>21.41615315789474</v>
      </c>
      <c r="AA194" s="104">
        <f t="shared" si="331"/>
        <v>23.935700588235299</v>
      </c>
      <c r="AB194" s="151">
        <f t="shared" si="332"/>
        <v>359.59760100000011</v>
      </c>
      <c r="AC194" s="151">
        <f t="shared" si="333"/>
        <v>413.53724115000011</v>
      </c>
      <c r="AD194" s="152">
        <f t="shared" si="334"/>
        <v>439.59760100000011</v>
      </c>
      <c r="AE194" s="148">
        <f t="shared" si="335"/>
        <v>29.30650673333334</v>
      </c>
      <c r="AF194" s="149">
        <f t="shared" si="336"/>
        <v>23.136715842105268</v>
      </c>
      <c r="AG194" s="150">
        <f t="shared" si="337"/>
        <v>25.858682411764711</v>
      </c>
      <c r="AH194" s="187">
        <f t="shared" si="338"/>
        <v>395.55736110000015</v>
      </c>
      <c r="AI194" s="188">
        <f t="shared" si="298"/>
        <v>454.89096526500015</v>
      </c>
      <c r="AJ194" s="188">
        <f t="shared" si="299"/>
        <v>475.55736110000015</v>
      </c>
      <c r="AK194" s="189">
        <f t="shared" si="300"/>
        <v>27.973962417647069</v>
      </c>
      <c r="AL194" s="190">
        <f t="shared" si="301"/>
        <v>22.64558862380953</v>
      </c>
      <c r="AM194" s="191">
        <f t="shared" si="302"/>
        <v>26.419853394444452</v>
      </c>
      <c r="AN194" s="220">
        <f t="shared" si="339"/>
        <v>435.11309721000021</v>
      </c>
      <c r="AO194" s="221">
        <f t="shared" si="304"/>
        <v>500.38006179150022</v>
      </c>
      <c r="AP194" s="221">
        <f t="shared" si="305"/>
        <v>515.11309721000021</v>
      </c>
      <c r="AQ194" s="222">
        <f t="shared" si="306"/>
        <v>30.300770424117658</v>
      </c>
      <c r="AR194" s="223">
        <f t="shared" si="307"/>
        <v>24.529195105238106</v>
      </c>
      <c r="AS194" s="224">
        <f t="shared" si="308"/>
        <v>28.617394289444455</v>
      </c>
      <c r="AT194" s="237">
        <f t="shared" si="309"/>
        <v>700.4940803289503</v>
      </c>
      <c r="AU194" s="253">
        <f t="shared" si="310"/>
        <v>478.62440693100024</v>
      </c>
      <c r="AV194" s="254">
        <f t="shared" si="264"/>
        <v>550.41806797065021</v>
      </c>
      <c r="AW194" s="254">
        <f t="shared" si="265"/>
        <v>558.62440693100029</v>
      </c>
      <c r="AX194" s="255">
        <f t="shared" si="266"/>
        <v>32.860259231235311</v>
      </c>
      <c r="AY194" s="256">
        <f t="shared" si="267"/>
        <v>26.601162234809539</v>
      </c>
      <c r="AZ194" s="257">
        <f t="shared" si="268"/>
        <v>31.034689273944462</v>
      </c>
      <c r="BA194" s="268">
        <f t="shared" si="269"/>
        <v>765.54348836184533</v>
      </c>
    </row>
    <row r="195" spans="1:53" x14ac:dyDescent="0.2">
      <c r="A195" s="33">
        <v>8910</v>
      </c>
      <c r="B195" s="33" t="s">
        <v>211</v>
      </c>
      <c r="C195" s="34" t="s">
        <v>20</v>
      </c>
      <c r="D195" s="35">
        <v>184.21</v>
      </c>
      <c r="E195" s="36">
        <f t="shared" si="311"/>
        <v>209.99939999999998</v>
      </c>
      <c r="F195" s="18">
        <f t="shared" si="312"/>
        <v>264.21000000000004</v>
      </c>
      <c r="G195" s="37">
        <f t="shared" si="313"/>
        <v>20.323846153846155</v>
      </c>
      <c r="H195" s="38">
        <f t="shared" si="314"/>
        <v>15.541764705882356</v>
      </c>
      <c r="I195" s="39">
        <f t="shared" si="315"/>
        <v>16.513125000000002</v>
      </c>
      <c r="J195" s="40">
        <v>202.63100000000003</v>
      </c>
      <c r="K195" s="23">
        <f t="shared" si="316"/>
        <v>233.02565000000001</v>
      </c>
      <c r="L195" s="41">
        <f t="shared" si="317"/>
        <v>282.63100000000003</v>
      </c>
      <c r="M195" s="42">
        <f t="shared" si="318"/>
        <v>18.842066666666668</v>
      </c>
      <c r="N195" s="43">
        <f t="shared" si="319"/>
        <v>14.875315789473685</v>
      </c>
      <c r="O195" s="44">
        <f t="shared" si="320"/>
        <v>15.701722222222223</v>
      </c>
      <c r="P195" s="45">
        <v>222.89410000000004</v>
      </c>
      <c r="Q195" s="46">
        <f t="shared" si="321"/>
        <v>256.328215</v>
      </c>
      <c r="R195" s="30">
        <f t="shared" si="322"/>
        <v>302.89410000000004</v>
      </c>
      <c r="S195" s="31">
        <f t="shared" si="323"/>
        <v>20.192940000000004</v>
      </c>
      <c r="T195" s="32">
        <f t="shared" si="324"/>
        <v>15.941794736842107</v>
      </c>
      <c r="U195" s="74">
        <f t="shared" si="325"/>
        <v>17.817300000000003</v>
      </c>
      <c r="V195" s="105">
        <f t="shared" si="326"/>
        <v>245.18351000000007</v>
      </c>
      <c r="W195" s="105">
        <f t="shared" si="327"/>
        <v>281.96103650000003</v>
      </c>
      <c r="X195" s="106">
        <f t="shared" si="328"/>
        <v>325.18351000000007</v>
      </c>
      <c r="Y195" s="102">
        <f t="shared" si="329"/>
        <v>21.678900666666671</v>
      </c>
      <c r="Z195" s="103">
        <f t="shared" si="330"/>
        <v>17.114921578947371</v>
      </c>
      <c r="AA195" s="104">
        <f t="shared" si="331"/>
        <v>19.128441764705887</v>
      </c>
      <c r="AB195" s="151">
        <f t="shared" si="332"/>
        <v>269.70186100000012</v>
      </c>
      <c r="AC195" s="151">
        <f t="shared" si="333"/>
        <v>310.15714015000009</v>
      </c>
      <c r="AD195" s="152">
        <f t="shared" si="334"/>
        <v>349.70186100000012</v>
      </c>
      <c r="AE195" s="148">
        <f t="shared" si="335"/>
        <v>23.313457400000008</v>
      </c>
      <c r="AF195" s="149">
        <f t="shared" si="336"/>
        <v>18.405361105263164</v>
      </c>
      <c r="AG195" s="150">
        <f t="shared" si="337"/>
        <v>20.57069770588236</v>
      </c>
      <c r="AH195" s="187">
        <f t="shared" si="338"/>
        <v>296.67204710000016</v>
      </c>
      <c r="AI195" s="188">
        <f t="shared" si="298"/>
        <v>341.17285416500016</v>
      </c>
      <c r="AJ195" s="188">
        <f t="shared" si="299"/>
        <v>376.67204710000016</v>
      </c>
      <c r="AK195" s="189">
        <f t="shared" si="300"/>
        <v>22.157179241176479</v>
      </c>
      <c r="AL195" s="190">
        <f t="shared" si="301"/>
        <v>17.936764147619055</v>
      </c>
      <c r="AM195" s="191">
        <f t="shared" si="302"/>
        <v>20.926224838888899</v>
      </c>
      <c r="AN195" s="220">
        <f t="shared" si="339"/>
        <v>326.33925181000018</v>
      </c>
      <c r="AO195" s="221">
        <f t="shared" si="304"/>
        <v>375.29013958150017</v>
      </c>
      <c r="AP195" s="221">
        <f t="shared" si="305"/>
        <v>406.33925181000018</v>
      </c>
      <c r="AQ195" s="222">
        <f t="shared" si="306"/>
        <v>23.902308930000011</v>
      </c>
      <c r="AR195" s="223">
        <f t="shared" si="307"/>
        <v>19.34948818142858</v>
      </c>
      <c r="AS195" s="224">
        <f t="shared" si="308"/>
        <v>22.574402878333345</v>
      </c>
      <c r="AT195" s="237">
        <f t="shared" si="309"/>
        <v>537.87718145595022</v>
      </c>
      <c r="AU195" s="253">
        <f t="shared" si="310"/>
        <v>358.97317699100023</v>
      </c>
      <c r="AV195" s="254">
        <f t="shared" ref="AV195:AV258" si="340">AU195*1.15</f>
        <v>412.81915353965024</v>
      </c>
      <c r="AW195" s="254">
        <f t="shared" ref="AW195:AW258" si="341">AU195+80</f>
        <v>438.97317699100023</v>
      </c>
      <c r="AX195" s="255">
        <f t="shared" ref="AX195:AX258" si="342">+((AU195+80)/17)</f>
        <v>25.821951587705897</v>
      </c>
      <c r="AY195" s="256">
        <f t="shared" ref="AY195:AY258" si="343">+((AU195+80)/21)</f>
        <v>20.903484618619057</v>
      </c>
      <c r="AZ195" s="257">
        <f t="shared" ref="AZ195:AZ258" si="344">+((AU195+80)/18)</f>
        <v>24.387398721722235</v>
      </c>
      <c r="BA195" s="268">
        <f t="shared" ref="BA195:BA258" si="345">(AV195*1.3)+50</f>
        <v>586.66489960154536</v>
      </c>
    </row>
    <row r="196" spans="1:53" x14ac:dyDescent="0.2">
      <c r="A196" s="33">
        <v>8911</v>
      </c>
      <c r="B196" s="33" t="s">
        <v>212</v>
      </c>
      <c r="C196" s="34" t="s">
        <v>20</v>
      </c>
      <c r="D196" s="47">
        <v>49.12</v>
      </c>
      <c r="E196" s="36">
        <f t="shared" si="311"/>
        <v>55.996799999999993</v>
      </c>
      <c r="F196" s="18">
        <f t="shared" si="312"/>
        <v>129.12</v>
      </c>
      <c r="G196" s="37">
        <f t="shared" si="313"/>
        <v>9.9323076923076918</v>
      </c>
      <c r="H196" s="38">
        <f t="shared" si="314"/>
        <v>7.5952941176470592</v>
      </c>
      <c r="I196" s="39">
        <f t="shared" si="315"/>
        <v>8.07</v>
      </c>
      <c r="J196" s="40">
        <v>54.032000000000004</v>
      </c>
      <c r="K196" s="23">
        <f t="shared" si="316"/>
        <v>62.136800000000001</v>
      </c>
      <c r="L196" s="41">
        <f t="shared" si="317"/>
        <v>134.03200000000001</v>
      </c>
      <c r="M196" s="42">
        <f t="shared" si="318"/>
        <v>8.9354666666666667</v>
      </c>
      <c r="N196" s="43">
        <f t="shared" si="319"/>
        <v>7.0543157894736845</v>
      </c>
      <c r="O196" s="44">
        <f t="shared" si="320"/>
        <v>7.4462222222222225</v>
      </c>
      <c r="P196" s="45">
        <v>59.435200000000009</v>
      </c>
      <c r="Q196" s="46">
        <f t="shared" si="321"/>
        <v>68.350480000000005</v>
      </c>
      <c r="R196" s="30">
        <f t="shared" si="322"/>
        <v>139.43520000000001</v>
      </c>
      <c r="S196" s="31">
        <f t="shared" si="323"/>
        <v>9.2956800000000008</v>
      </c>
      <c r="T196" s="32">
        <f t="shared" si="324"/>
        <v>7.3386947368421058</v>
      </c>
      <c r="U196" s="74">
        <f t="shared" si="325"/>
        <v>8.2020705882352942</v>
      </c>
      <c r="V196" s="105">
        <f t="shared" si="326"/>
        <v>65.378720000000015</v>
      </c>
      <c r="W196" s="105">
        <f t="shared" si="327"/>
        <v>75.185528000000005</v>
      </c>
      <c r="X196" s="106">
        <f t="shared" si="328"/>
        <v>145.37872000000002</v>
      </c>
      <c r="Y196" s="102">
        <f t="shared" si="329"/>
        <v>9.6919146666666673</v>
      </c>
      <c r="Z196" s="103">
        <f t="shared" si="330"/>
        <v>7.6515115789473693</v>
      </c>
      <c r="AA196" s="104">
        <f t="shared" si="331"/>
        <v>8.5516894117647073</v>
      </c>
      <c r="AB196" s="151">
        <f t="shared" si="332"/>
        <v>71.916592000000023</v>
      </c>
      <c r="AC196" s="151">
        <f t="shared" si="333"/>
        <v>82.704080800000014</v>
      </c>
      <c r="AD196" s="152">
        <f t="shared" si="334"/>
        <v>151.91659200000004</v>
      </c>
      <c r="AE196" s="148">
        <f t="shared" si="335"/>
        <v>10.127772800000002</v>
      </c>
      <c r="AF196" s="149">
        <f t="shared" si="336"/>
        <v>7.9956101052631601</v>
      </c>
      <c r="AG196" s="150">
        <f t="shared" si="337"/>
        <v>8.9362701176470605</v>
      </c>
      <c r="AH196" s="187">
        <f t="shared" si="338"/>
        <v>79.108251200000026</v>
      </c>
      <c r="AI196" s="188">
        <f t="shared" si="298"/>
        <v>90.974488880000024</v>
      </c>
      <c r="AJ196" s="188">
        <f t="shared" si="299"/>
        <v>159.10825120000004</v>
      </c>
      <c r="AK196" s="189">
        <f t="shared" si="300"/>
        <v>9.3593088941176497</v>
      </c>
      <c r="AL196" s="190">
        <f t="shared" si="301"/>
        <v>7.5765833904761921</v>
      </c>
      <c r="AM196" s="191">
        <f t="shared" si="302"/>
        <v>8.8393472888888915</v>
      </c>
      <c r="AN196" s="220">
        <f t="shared" si="339"/>
        <v>87.019076320000039</v>
      </c>
      <c r="AO196" s="221">
        <f t="shared" si="304"/>
        <v>100.07193776800004</v>
      </c>
      <c r="AP196" s="221">
        <f t="shared" si="305"/>
        <v>167.01907632000004</v>
      </c>
      <c r="AQ196" s="222">
        <f t="shared" si="306"/>
        <v>9.8246515482352965</v>
      </c>
      <c r="AR196" s="223">
        <f t="shared" si="307"/>
        <v>7.9532893485714302</v>
      </c>
      <c r="AS196" s="224">
        <f t="shared" si="308"/>
        <v>9.2788375733333357</v>
      </c>
      <c r="AT196" s="237">
        <f t="shared" si="309"/>
        <v>180.09351909840007</v>
      </c>
      <c r="AU196" s="253">
        <f t="shared" si="310"/>
        <v>95.720983952000054</v>
      </c>
      <c r="AV196" s="254">
        <f t="shared" si="340"/>
        <v>110.07913154480005</v>
      </c>
      <c r="AW196" s="254">
        <f t="shared" si="341"/>
        <v>175.72098395200004</v>
      </c>
      <c r="AX196" s="255">
        <f t="shared" si="342"/>
        <v>10.336528467764708</v>
      </c>
      <c r="AY196" s="256">
        <f t="shared" si="343"/>
        <v>8.3676659024761921</v>
      </c>
      <c r="AZ196" s="257">
        <f t="shared" si="344"/>
        <v>9.7622768862222244</v>
      </c>
      <c r="BA196" s="268">
        <f t="shared" si="345"/>
        <v>193.10287100824007</v>
      </c>
    </row>
    <row r="197" spans="1:53" x14ac:dyDescent="0.2">
      <c r="A197" s="33">
        <v>8912</v>
      </c>
      <c r="B197" s="33" t="s">
        <v>213</v>
      </c>
      <c r="C197" s="34" t="s">
        <v>20</v>
      </c>
      <c r="D197" s="47">
        <v>192.98</v>
      </c>
      <c r="E197" s="36">
        <f t="shared" si="311"/>
        <v>219.99719999999996</v>
      </c>
      <c r="F197" s="18">
        <f t="shared" si="312"/>
        <v>272.98</v>
      </c>
      <c r="G197" s="37">
        <f t="shared" si="313"/>
        <v>20.998461538461541</v>
      </c>
      <c r="H197" s="38">
        <f t="shared" si="314"/>
        <v>16.05764705882353</v>
      </c>
      <c r="I197" s="39">
        <f t="shared" si="315"/>
        <v>17.061250000000001</v>
      </c>
      <c r="J197" s="40">
        <v>212.27800000000002</v>
      </c>
      <c r="K197" s="23">
        <f t="shared" si="316"/>
        <v>244.11969999999999</v>
      </c>
      <c r="L197" s="41">
        <f t="shared" si="317"/>
        <v>292.27800000000002</v>
      </c>
      <c r="M197" s="42">
        <f t="shared" si="318"/>
        <v>19.485200000000003</v>
      </c>
      <c r="N197" s="43">
        <f t="shared" si="319"/>
        <v>15.383052631578948</v>
      </c>
      <c r="O197" s="44">
        <f t="shared" si="320"/>
        <v>16.237666666666669</v>
      </c>
      <c r="P197" s="45">
        <v>233.50580000000005</v>
      </c>
      <c r="Q197" s="46">
        <f t="shared" si="321"/>
        <v>268.53167000000002</v>
      </c>
      <c r="R197" s="30">
        <f t="shared" si="322"/>
        <v>313.50580000000002</v>
      </c>
      <c r="S197" s="31">
        <f t="shared" si="323"/>
        <v>20.90038666666667</v>
      </c>
      <c r="T197" s="32">
        <f t="shared" si="324"/>
        <v>16.500305263157895</v>
      </c>
      <c r="U197" s="74">
        <f t="shared" si="325"/>
        <v>18.441517647058824</v>
      </c>
      <c r="V197" s="105">
        <f t="shared" si="326"/>
        <v>256.85638000000006</v>
      </c>
      <c r="W197" s="105">
        <f t="shared" si="327"/>
        <v>295.38483700000006</v>
      </c>
      <c r="X197" s="106">
        <f t="shared" si="328"/>
        <v>336.85638000000006</v>
      </c>
      <c r="Y197" s="102">
        <f t="shared" si="329"/>
        <v>22.457092000000003</v>
      </c>
      <c r="Z197" s="103">
        <f t="shared" si="330"/>
        <v>17.729283157894741</v>
      </c>
      <c r="AA197" s="104">
        <f t="shared" si="331"/>
        <v>19.815081176470592</v>
      </c>
      <c r="AB197" s="151">
        <f t="shared" si="332"/>
        <v>282.5420180000001</v>
      </c>
      <c r="AC197" s="151">
        <f t="shared" si="333"/>
        <v>324.92332070000009</v>
      </c>
      <c r="AD197" s="152">
        <f t="shared" si="334"/>
        <v>362.5420180000001</v>
      </c>
      <c r="AE197" s="148">
        <f t="shared" si="335"/>
        <v>24.169467866666672</v>
      </c>
      <c r="AF197" s="149">
        <f t="shared" si="336"/>
        <v>19.081158842105268</v>
      </c>
      <c r="AG197" s="150">
        <f t="shared" si="337"/>
        <v>21.326001058823536</v>
      </c>
      <c r="AH197" s="187">
        <f t="shared" si="338"/>
        <v>310.79621980000013</v>
      </c>
      <c r="AI197" s="188">
        <f t="shared" si="298"/>
        <v>357.41565277000012</v>
      </c>
      <c r="AJ197" s="188">
        <f t="shared" si="299"/>
        <v>390.79621980000013</v>
      </c>
      <c r="AK197" s="189">
        <f t="shared" si="300"/>
        <v>22.988012929411774</v>
      </c>
      <c r="AL197" s="190">
        <f t="shared" si="301"/>
        <v>18.609343800000005</v>
      </c>
      <c r="AM197" s="191">
        <f t="shared" si="302"/>
        <v>21.710901100000008</v>
      </c>
      <c r="AN197" s="220">
        <f t="shared" si="339"/>
        <v>341.87584178000014</v>
      </c>
      <c r="AO197" s="221">
        <f t="shared" si="304"/>
        <v>393.15721804700013</v>
      </c>
      <c r="AP197" s="221">
        <f t="shared" si="305"/>
        <v>421.87584178000014</v>
      </c>
      <c r="AQ197" s="222">
        <f t="shared" si="306"/>
        <v>24.816225987058832</v>
      </c>
      <c r="AR197" s="223">
        <f t="shared" si="307"/>
        <v>20.089325799047625</v>
      </c>
      <c r="AS197" s="224">
        <f t="shared" si="308"/>
        <v>23.437546765555563</v>
      </c>
      <c r="AT197" s="237">
        <f t="shared" si="309"/>
        <v>561.10438346110027</v>
      </c>
      <c r="AU197" s="253">
        <f t="shared" si="310"/>
        <v>376.06342595800021</v>
      </c>
      <c r="AV197" s="254">
        <f t="shared" si="340"/>
        <v>432.47293985170023</v>
      </c>
      <c r="AW197" s="254">
        <f t="shared" si="341"/>
        <v>456.06342595800021</v>
      </c>
      <c r="AX197" s="255">
        <f t="shared" si="342"/>
        <v>26.827260350470599</v>
      </c>
      <c r="AY197" s="256">
        <f t="shared" si="343"/>
        <v>21.717305998000011</v>
      </c>
      <c r="AZ197" s="257">
        <f t="shared" si="344"/>
        <v>25.336856997666679</v>
      </c>
      <c r="BA197" s="268">
        <f t="shared" si="345"/>
        <v>612.21482180721034</v>
      </c>
    </row>
    <row r="198" spans="1:53" x14ac:dyDescent="0.2">
      <c r="A198" s="33">
        <v>8922</v>
      </c>
      <c r="B198" s="33" t="s">
        <v>214</v>
      </c>
      <c r="C198" s="34" t="s">
        <v>20</v>
      </c>
      <c r="D198" s="35">
        <v>157.9</v>
      </c>
      <c r="E198" s="36">
        <f t="shared" si="311"/>
        <v>180.006</v>
      </c>
      <c r="F198" s="18">
        <f t="shared" si="312"/>
        <v>237.9</v>
      </c>
      <c r="G198" s="37">
        <f t="shared" si="313"/>
        <v>18.3</v>
      </c>
      <c r="H198" s="38">
        <f t="shared" si="314"/>
        <v>13.994117647058824</v>
      </c>
      <c r="I198" s="39">
        <f t="shared" si="315"/>
        <v>14.86875</v>
      </c>
      <c r="J198" s="40">
        <v>173.69000000000003</v>
      </c>
      <c r="K198" s="23">
        <f t="shared" si="316"/>
        <v>199.74350000000001</v>
      </c>
      <c r="L198" s="41">
        <f t="shared" si="317"/>
        <v>253.69000000000003</v>
      </c>
      <c r="M198" s="42">
        <f t="shared" si="318"/>
        <v>16.91266666666667</v>
      </c>
      <c r="N198" s="43">
        <f t="shared" si="319"/>
        <v>13.352105263157895</v>
      </c>
      <c r="O198" s="44">
        <f t="shared" si="320"/>
        <v>14.093888888888891</v>
      </c>
      <c r="P198" s="45">
        <v>191.05900000000005</v>
      </c>
      <c r="Q198" s="46">
        <f t="shared" si="321"/>
        <v>219.71785000000006</v>
      </c>
      <c r="R198" s="30">
        <f t="shared" si="322"/>
        <v>271.05900000000008</v>
      </c>
      <c r="S198" s="31">
        <f t="shared" si="323"/>
        <v>18.070600000000006</v>
      </c>
      <c r="T198" s="32">
        <f t="shared" si="324"/>
        <v>14.266263157894741</v>
      </c>
      <c r="U198" s="74">
        <f t="shared" si="325"/>
        <v>15.944647058823534</v>
      </c>
      <c r="V198" s="105">
        <f t="shared" si="326"/>
        <v>210.16490000000007</v>
      </c>
      <c r="W198" s="105">
        <f t="shared" si="327"/>
        <v>241.68963500000007</v>
      </c>
      <c r="X198" s="106">
        <f t="shared" si="328"/>
        <v>290.1649000000001</v>
      </c>
      <c r="Y198" s="102">
        <f t="shared" si="329"/>
        <v>19.344326666666674</v>
      </c>
      <c r="Z198" s="103">
        <f t="shared" si="330"/>
        <v>15.271836842105268</v>
      </c>
      <c r="AA198" s="104">
        <f t="shared" si="331"/>
        <v>17.06852352941177</v>
      </c>
      <c r="AB198" s="151">
        <f t="shared" si="332"/>
        <v>231.18139000000011</v>
      </c>
      <c r="AC198" s="151">
        <f t="shared" si="333"/>
        <v>265.85859850000008</v>
      </c>
      <c r="AD198" s="152">
        <f t="shared" si="334"/>
        <v>311.18139000000008</v>
      </c>
      <c r="AE198" s="148">
        <f t="shared" si="335"/>
        <v>20.745426000000005</v>
      </c>
      <c r="AF198" s="149">
        <f t="shared" si="336"/>
        <v>16.377967894736845</v>
      </c>
      <c r="AG198" s="150">
        <f t="shared" si="337"/>
        <v>18.304787647058827</v>
      </c>
      <c r="AH198" s="187">
        <f t="shared" si="338"/>
        <v>254.29952900000015</v>
      </c>
      <c r="AI198" s="188">
        <f t="shared" si="298"/>
        <v>292.44445835000016</v>
      </c>
      <c r="AJ198" s="188">
        <f t="shared" si="299"/>
        <v>334.29952900000012</v>
      </c>
      <c r="AK198" s="189">
        <f t="shared" si="300"/>
        <v>19.664678176470595</v>
      </c>
      <c r="AL198" s="190">
        <f t="shared" si="301"/>
        <v>15.919025190476196</v>
      </c>
      <c r="AM198" s="191">
        <f t="shared" si="302"/>
        <v>18.572196055555562</v>
      </c>
      <c r="AN198" s="220">
        <f t="shared" si="339"/>
        <v>279.72948190000017</v>
      </c>
      <c r="AO198" s="221">
        <f t="shared" si="304"/>
        <v>321.68890418500018</v>
      </c>
      <c r="AP198" s="221">
        <f t="shared" si="305"/>
        <v>359.72948190000017</v>
      </c>
      <c r="AQ198" s="222">
        <f t="shared" si="306"/>
        <v>21.16055775882354</v>
      </c>
      <c r="AR198" s="223">
        <f t="shared" si="307"/>
        <v>17.129975328571437</v>
      </c>
      <c r="AS198" s="224">
        <f t="shared" si="308"/>
        <v>19.984971216666676</v>
      </c>
      <c r="AT198" s="237">
        <f t="shared" si="309"/>
        <v>468.19557544050025</v>
      </c>
      <c r="AU198" s="253">
        <f t="shared" si="310"/>
        <v>307.70243009000023</v>
      </c>
      <c r="AV198" s="254">
        <f t="shared" si="340"/>
        <v>353.85779460350022</v>
      </c>
      <c r="AW198" s="254">
        <f t="shared" si="341"/>
        <v>387.70243009000023</v>
      </c>
      <c r="AX198" s="255">
        <f t="shared" si="342"/>
        <v>22.806025299411779</v>
      </c>
      <c r="AY198" s="256">
        <f t="shared" si="343"/>
        <v>18.462020480476202</v>
      </c>
      <c r="AZ198" s="257">
        <f t="shared" si="344"/>
        <v>21.539023893888903</v>
      </c>
      <c r="BA198" s="268">
        <f t="shared" si="345"/>
        <v>510.01513298455029</v>
      </c>
    </row>
    <row r="199" spans="1:53" x14ac:dyDescent="0.2">
      <c r="A199" s="33">
        <v>8924</v>
      </c>
      <c r="B199" s="33" t="s">
        <v>215</v>
      </c>
      <c r="C199" s="34" t="s">
        <v>20</v>
      </c>
      <c r="D199" s="47">
        <v>236.84</v>
      </c>
      <c r="E199" s="36">
        <f t="shared" si="311"/>
        <v>269.99759999999998</v>
      </c>
      <c r="F199" s="18">
        <f t="shared" si="312"/>
        <v>316.84000000000003</v>
      </c>
      <c r="G199" s="37">
        <f t="shared" si="313"/>
        <v>24.372307692307693</v>
      </c>
      <c r="H199" s="38">
        <f t="shared" si="314"/>
        <v>18.637647058823532</v>
      </c>
      <c r="I199" s="39">
        <f t="shared" si="315"/>
        <v>19.802500000000002</v>
      </c>
      <c r="J199" s="40">
        <v>260.524</v>
      </c>
      <c r="K199" s="23">
        <f t="shared" si="316"/>
        <v>299.6026</v>
      </c>
      <c r="L199" s="41">
        <f t="shared" si="317"/>
        <v>340.524</v>
      </c>
      <c r="M199" s="42">
        <f t="shared" si="318"/>
        <v>22.701599999999999</v>
      </c>
      <c r="N199" s="43">
        <f t="shared" si="319"/>
        <v>17.922315789473686</v>
      </c>
      <c r="O199" s="44">
        <f t="shared" si="320"/>
        <v>18.917999999999999</v>
      </c>
      <c r="P199" s="45">
        <v>286.57640000000004</v>
      </c>
      <c r="Q199" s="46">
        <f t="shared" si="321"/>
        <v>329.56286</v>
      </c>
      <c r="R199" s="30">
        <f t="shared" si="322"/>
        <v>366.57640000000004</v>
      </c>
      <c r="S199" s="31">
        <f t="shared" si="323"/>
        <v>24.438426666666668</v>
      </c>
      <c r="T199" s="32">
        <f t="shared" si="324"/>
        <v>19.293494736842106</v>
      </c>
      <c r="U199" s="74">
        <f t="shared" si="325"/>
        <v>21.563317647058824</v>
      </c>
      <c r="V199" s="105">
        <f t="shared" si="326"/>
        <v>315.23404000000005</v>
      </c>
      <c r="W199" s="105">
        <f t="shared" si="327"/>
        <v>362.51914600000003</v>
      </c>
      <c r="X199" s="106">
        <f t="shared" si="328"/>
        <v>395.23404000000005</v>
      </c>
      <c r="Y199" s="102">
        <f t="shared" si="329"/>
        <v>26.348936000000002</v>
      </c>
      <c r="Z199" s="103">
        <f t="shared" si="330"/>
        <v>20.80179157894737</v>
      </c>
      <c r="AA199" s="104">
        <f t="shared" si="331"/>
        <v>23.24906117647059</v>
      </c>
      <c r="AB199" s="151">
        <f t="shared" si="332"/>
        <v>346.75744400000008</v>
      </c>
      <c r="AC199" s="151">
        <f t="shared" si="333"/>
        <v>398.77106060000006</v>
      </c>
      <c r="AD199" s="152">
        <f t="shared" si="334"/>
        <v>426.75744400000008</v>
      </c>
      <c r="AE199" s="148">
        <f t="shared" si="335"/>
        <v>28.450496266666672</v>
      </c>
      <c r="AF199" s="149">
        <f t="shared" si="336"/>
        <v>22.460918105263161</v>
      </c>
      <c r="AG199" s="150">
        <f t="shared" si="337"/>
        <v>25.103379058823535</v>
      </c>
      <c r="AH199" s="187">
        <f t="shared" si="338"/>
        <v>381.43318840000012</v>
      </c>
      <c r="AI199" s="188">
        <f t="shared" si="298"/>
        <v>438.64816666000013</v>
      </c>
      <c r="AJ199" s="188">
        <f t="shared" si="299"/>
        <v>461.43318840000012</v>
      </c>
      <c r="AK199" s="189">
        <f t="shared" si="300"/>
        <v>27.143128729411771</v>
      </c>
      <c r="AL199" s="190">
        <f t="shared" si="301"/>
        <v>21.973008971428577</v>
      </c>
      <c r="AM199" s="191">
        <f t="shared" si="302"/>
        <v>25.63517713333334</v>
      </c>
      <c r="AN199" s="220">
        <f t="shared" si="339"/>
        <v>419.57650724000018</v>
      </c>
      <c r="AO199" s="221">
        <f t="shared" si="304"/>
        <v>482.51298332600015</v>
      </c>
      <c r="AP199" s="221">
        <f t="shared" si="305"/>
        <v>499.57650724000018</v>
      </c>
      <c r="AQ199" s="222">
        <f t="shared" si="306"/>
        <v>29.386853367058833</v>
      </c>
      <c r="AR199" s="223">
        <f t="shared" si="307"/>
        <v>23.789357487619057</v>
      </c>
      <c r="AS199" s="224">
        <f t="shared" si="308"/>
        <v>27.754250402222233</v>
      </c>
      <c r="AT199" s="237">
        <f t="shared" si="309"/>
        <v>677.26687832380026</v>
      </c>
      <c r="AU199" s="253">
        <f t="shared" si="310"/>
        <v>461.53415796400026</v>
      </c>
      <c r="AV199" s="254">
        <f t="shared" si="340"/>
        <v>530.76428165860023</v>
      </c>
      <c r="AW199" s="254">
        <f t="shared" si="341"/>
        <v>541.53415796400031</v>
      </c>
      <c r="AX199" s="255">
        <f t="shared" si="342"/>
        <v>31.854950468470605</v>
      </c>
      <c r="AY199" s="256">
        <f t="shared" si="343"/>
        <v>25.787340855428585</v>
      </c>
      <c r="AZ199" s="257">
        <f t="shared" si="344"/>
        <v>30.085230998000018</v>
      </c>
      <c r="BA199" s="268">
        <f t="shared" si="345"/>
        <v>739.99356615618035</v>
      </c>
    </row>
    <row r="200" spans="1:53" x14ac:dyDescent="0.2">
      <c r="A200" s="33">
        <v>8925</v>
      </c>
      <c r="B200" s="33" t="s">
        <v>216</v>
      </c>
      <c r="C200" s="34" t="s">
        <v>20</v>
      </c>
      <c r="D200" s="47">
        <v>157.9</v>
      </c>
      <c r="E200" s="36">
        <f t="shared" si="311"/>
        <v>180.006</v>
      </c>
      <c r="F200" s="18">
        <f t="shared" si="312"/>
        <v>237.9</v>
      </c>
      <c r="G200" s="37">
        <f t="shared" si="313"/>
        <v>18.3</v>
      </c>
      <c r="H200" s="38">
        <f t="shared" si="314"/>
        <v>13.994117647058824</v>
      </c>
      <c r="I200" s="39">
        <f t="shared" si="315"/>
        <v>14.86875</v>
      </c>
      <c r="J200" s="40">
        <v>173.69000000000003</v>
      </c>
      <c r="K200" s="23">
        <f t="shared" si="316"/>
        <v>199.74350000000001</v>
      </c>
      <c r="L200" s="41">
        <f t="shared" si="317"/>
        <v>253.69000000000003</v>
      </c>
      <c r="M200" s="42">
        <f t="shared" si="318"/>
        <v>16.91266666666667</v>
      </c>
      <c r="N200" s="43">
        <f t="shared" si="319"/>
        <v>13.352105263157895</v>
      </c>
      <c r="O200" s="44">
        <f t="shared" si="320"/>
        <v>14.093888888888891</v>
      </c>
      <c r="P200" s="45">
        <v>191.05900000000005</v>
      </c>
      <c r="Q200" s="46">
        <f t="shared" si="321"/>
        <v>219.71785000000006</v>
      </c>
      <c r="R200" s="30">
        <f t="shared" si="322"/>
        <v>271.05900000000008</v>
      </c>
      <c r="S200" s="31">
        <f t="shared" si="323"/>
        <v>18.070600000000006</v>
      </c>
      <c r="T200" s="32">
        <f t="shared" si="324"/>
        <v>14.266263157894741</v>
      </c>
      <c r="U200" s="74">
        <f t="shared" si="325"/>
        <v>15.944647058823534</v>
      </c>
      <c r="V200" s="105">
        <f t="shared" si="326"/>
        <v>210.16490000000007</v>
      </c>
      <c r="W200" s="105">
        <f t="shared" si="327"/>
        <v>241.68963500000007</v>
      </c>
      <c r="X200" s="106">
        <f t="shared" si="328"/>
        <v>290.1649000000001</v>
      </c>
      <c r="Y200" s="102">
        <f t="shared" si="329"/>
        <v>19.344326666666674</v>
      </c>
      <c r="Z200" s="103">
        <f t="shared" si="330"/>
        <v>15.271836842105268</v>
      </c>
      <c r="AA200" s="104">
        <f t="shared" si="331"/>
        <v>17.06852352941177</v>
      </c>
      <c r="AB200" s="151">
        <f t="shared" si="332"/>
        <v>231.18139000000011</v>
      </c>
      <c r="AC200" s="151">
        <f t="shared" si="333"/>
        <v>265.85859850000008</v>
      </c>
      <c r="AD200" s="152">
        <f t="shared" si="334"/>
        <v>311.18139000000008</v>
      </c>
      <c r="AE200" s="148">
        <f t="shared" si="335"/>
        <v>20.745426000000005</v>
      </c>
      <c r="AF200" s="149">
        <f t="shared" si="336"/>
        <v>16.377967894736845</v>
      </c>
      <c r="AG200" s="150">
        <f t="shared" si="337"/>
        <v>18.304787647058827</v>
      </c>
      <c r="AH200" s="187">
        <f t="shared" si="338"/>
        <v>254.29952900000015</v>
      </c>
      <c r="AI200" s="188">
        <f t="shared" si="298"/>
        <v>292.44445835000016</v>
      </c>
      <c r="AJ200" s="188">
        <f t="shared" si="299"/>
        <v>334.29952900000012</v>
      </c>
      <c r="AK200" s="189">
        <f t="shared" si="300"/>
        <v>19.664678176470595</v>
      </c>
      <c r="AL200" s="190">
        <f t="shared" si="301"/>
        <v>15.919025190476196</v>
      </c>
      <c r="AM200" s="191">
        <f t="shared" si="302"/>
        <v>18.572196055555562</v>
      </c>
      <c r="AN200" s="220">
        <f t="shared" si="339"/>
        <v>279.72948190000017</v>
      </c>
      <c r="AO200" s="221">
        <f t="shared" si="304"/>
        <v>321.68890418500018</v>
      </c>
      <c r="AP200" s="221">
        <f t="shared" si="305"/>
        <v>359.72948190000017</v>
      </c>
      <c r="AQ200" s="222">
        <f t="shared" si="306"/>
        <v>21.16055775882354</v>
      </c>
      <c r="AR200" s="223">
        <f t="shared" si="307"/>
        <v>17.129975328571437</v>
      </c>
      <c r="AS200" s="224">
        <f t="shared" si="308"/>
        <v>19.984971216666676</v>
      </c>
      <c r="AT200" s="237">
        <f t="shared" si="309"/>
        <v>468.19557544050025</v>
      </c>
      <c r="AU200" s="253">
        <f t="shared" si="310"/>
        <v>307.70243009000023</v>
      </c>
      <c r="AV200" s="254">
        <f t="shared" si="340"/>
        <v>353.85779460350022</v>
      </c>
      <c r="AW200" s="254">
        <f t="shared" si="341"/>
        <v>387.70243009000023</v>
      </c>
      <c r="AX200" s="255">
        <f t="shared" si="342"/>
        <v>22.806025299411779</v>
      </c>
      <c r="AY200" s="256">
        <f t="shared" si="343"/>
        <v>18.462020480476202</v>
      </c>
      <c r="AZ200" s="257">
        <f t="shared" si="344"/>
        <v>21.539023893888903</v>
      </c>
      <c r="BA200" s="268">
        <f t="shared" si="345"/>
        <v>510.01513298455029</v>
      </c>
    </row>
    <row r="201" spans="1:53" x14ac:dyDescent="0.2">
      <c r="A201" s="33">
        <v>8934</v>
      </c>
      <c r="B201" s="33" t="s">
        <v>217</v>
      </c>
      <c r="C201" s="34" t="s">
        <v>20</v>
      </c>
      <c r="D201" s="47">
        <v>337.72</v>
      </c>
      <c r="E201" s="36">
        <f t="shared" si="311"/>
        <v>385.00079999999997</v>
      </c>
      <c r="F201" s="18">
        <f t="shared" si="312"/>
        <v>417.72</v>
      </c>
      <c r="G201" s="37">
        <f t="shared" si="313"/>
        <v>32.132307692307691</v>
      </c>
      <c r="H201" s="38">
        <f t="shared" si="314"/>
        <v>24.571764705882355</v>
      </c>
      <c r="I201" s="39">
        <f t="shared" si="315"/>
        <v>26.107500000000002</v>
      </c>
      <c r="J201" s="40">
        <v>371.49200000000008</v>
      </c>
      <c r="K201" s="23">
        <f t="shared" si="316"/>
        <v>427.21580000000006</v>
      </c>
      <c r="L201" s="41">
        <f t="shared" si="317"/>
        <v>451.49200000000008</v>
      </c>
      <c r="M201" s="42">
        <f t="shared" si="318"/>
        <v>30.099466666666672</v>
      </c>
      <c r="N201" s="43">
        <f t="shared" si="319"/>
        <v>23.762736842105266</v>
      </c>
      <c r="O201" s="44">
        <f t="shared" si="320"/>
        <v>25.082888888888892</v>
      </c>
      <c r="P201" s="45">
        <v>408.64120000000014</v>
      </c>
      <c r="Q201" s="46">
        <f t="shared" si="321"/>
        <v>469.93738000000013</v>
      </c>
      <c r="R201" s="30">
        <f t="shared" si="322"/>
        <v>488.64120000000014</v>
      </c>
      <c r="S201" s="31">
        <f t="shared" si="323"/>
        <v>32.576080000000012</v>
      </c>
      <c r="T201" s="32">
        <f t="shared" si="324"/>
        <v>25.717957894736848</v>
      </c>
      <c r="U201" s="74">
        <f t="shared" si="325"/>
        <v>28.743600000000008</v>
      </c>
      <c r="V201" s="105">
        <f t="shared" si="326"/>
        <v>449.50532000000021</v>
      </c>
      <c r="W201" s="105">
        <f t="shared" si="327"/>
        <v>516.9311180000002</v>
      </c>
      <c r="X201" s="106">
        <f t="shared" si="328"/>
        <v>529.50532000000021</v>
      </c>
      <c r="Y201" s="102">
        <f t="shared" si="329"/>
        <v>35.300354666666678</v>
      </c>
      <c r="Z201" s="103">
        <f t="shared" si="330"/>
        <v>27.868701052631589</v>
      </c>
      <c r="AA201" s="104">
        <f t="shared" si="331"/>
        <v>31.147371764705895</v>
      </c>
      <c r="AB201" s="151">
        <f t="shared" si="332"/>
        <v>494.45585200000028</v>
      </c>
      <c r="AC201" s="151">
        <f t="shared" si="333"/>
        <v>568.62422980000031</v>
      </c>
      <c r="AD201" s="152">
        <f t="shared" si="334"/>
        <v>574.45585200000028</v>
      </c>
      <c r="AE201" s="148">
        <f t="shared" si="335"/>
        <v>38.297056800000021</v>
      </c>
      <c r="AF201" s="149">
        <f t="shared" si="336"/>
        <v>30.234518526315803</v>
      </c>
      <c r="AG201" s="150">
        <f t="shared" si="337"/>
        <v>33.79152070588237</v>
      </c>
      <c r="AH201" s="187">
        <f t="shared" si="338"/>
        <v>543.90143720000037</v>
      </c>
      <c r="AI201" s="188">
        <f t="shared" si="298"/>
        <v>625.48665278000033</v>
      </c>
      <c r="AJ201" s="188">
        <f t="shared" si="299"/>
        <v>623.90143720000037</v>
      </c>
      <c r="AK201" s="189">
        <f t="shared" si="300"/>
        <v>36.700084541176494</v>
      </c>
      <c r="AL201" s="190">
        <f t="shared" si="301"/>
        <v>29.709592247619064</v>
      </c>
      <c r="AM201" s="191">
        <f t="shared" si="302"/>
        <v>34.661190955555575</v>
      </c>
      <c r="AN201" s="220">
        <f t="shared" si="339"/>
        <v>598.29158092000046</v>
      </c>
      <c r="AO201" s="221">
        <f t="shared" si="304"/>
        <v>688.03531805800048</v>
      </c>
      <c r="AP201" s="221">
        <f t="shared" si="305"/>
        <v>678.29158092000046</v>
      </c>
      <c r="AQ201" s="222">
        <f t="shared" si="306"/>
        <v>39.899504760000028</v>
      </c>
      <c r="AR201" s="223">
        <f t="shared" si="307"/>
        <v>32.29959909142859</v>
      </c>
      <c r="AS201" s="224">
        <f t="shared" si="308"/>
        <v>37.682865606666695</v>
      </c>
      <c r="AT201" s="237">
        <f t="shared" si="309"/>
        <v>944.44591347540063</v>
      </c>
      <c r="AU201" s="253">
        <f t="shared" si="310"/>
        <v>658.12073901200051</v>
      </c>
      <c r="AV201" s="254">
        <f t="shared" si="340"/>
        <v>756.83884986380053</v>
      </c>
      <c r="AW201" s="254">
        <f t="shared" si="341"/>
        <v>738.12073901200051</v>
      </c>
      <c r="AX201" s="255">
        <f t="shared" si="342"/>
        <v>43.418867000705916</v>
      </c>
      <c r="AY201" s="256">
        <f t="shared" si="343"/>
        <v>35.148606619619073</v>
      </c>
      <c r="AZ201" s="257">
        <f t="shared" si="344"/>
        <v>41.006707722888919</v>
      </c>
      <c r="BA201" s="268">
        <f t="shared" si="345"/>
        <v>1033.8905048229408</v>
      </c>
    </row>
    <row r="202" spans="1:53" x14ac:dyDescent="0.2">
      <c r="A202" s="33">
        <v>8935</v>
      </c>
      <c r="B202" s="33" t="s">
        <v>218</v>
      </c>
      <c r="C202" s="34" t="s">
        <v>20</v>
      </c>
      <c r="D202" s="35">
        <v>350.88</v>
      </c>
      <c r="E202" s="36">
        <f t="shared" si="311"/>
        <v>400.00319999999994</v>
      </c>
      <c r="F202" s="18">
        <f t="shared" si="312"/>
        <v>430.88</v>
      </c>
      <c r="G202" s="37">
        <f t="shared" si="313"/>
        <v>33.144615384615385</v>
      </c>
      <c r="H202" s="38">
        <f t="shared" si="314"/>
        <v>25.345882352941175</v>
      </c>
      <c r="I202" s="39">
        <f t="shared" si="315"/>
        <v>26.93</v>
      </c>
      <c r="J202" s="40">
        <v>385.96800000000002</v>
      </c>
      <c r="K202" s="23">
        <f t="shared" si="316"/>
        <v>443.86320000000001</v>
      </c>
      <c r="L202" s="41">
        <f t="shared" si="317"/>
        <v>465.96800000000002</v>
      </c>
      <c r="M202" s="42">
        <f t="shared" si="318"/>
        <v>31.064533333333333</v>
      </c>
      <c r="N202" s="43">
        <f t="shared" si="319"/>
        <v>24.524631578947368</v>
      </c>
      <c r="O202" s="44">
        <f t="shared" si="320"/>
        <v>25.887111111111111</v>
      </c>
      <c r="P202" s="45">
        <v>424.56480000000005</v>
      </c>
      <c r="Q202" s="46">
        <f t="shared" si="321"/>
        <v>488.24952000000002</v>
      </c>
      <c r="R202" s="30">
        <f t="shared" si="322"/>
        <v>504.56480000000005</v>
      </c>
      <c r="S202" s="31">
        <f t="shared" si="323"/>
        <v>33.63765333333334</v>
      </c>
      <c r="T202" s="32">
        <f t="shared" si="324"/>
        <v>26.55604210526316</v>
      </c>
      <c r="U202" s="74">
        <f t="shared" si="325"/>
        <v>29.68028235294118</v>
      </c>
      <c r="V202" s="105">
        <f t="shared" si="326"/>
        <v>467.0212800000001</v>
      </c>
      <c r="W202" s="105">
        <f t="shared" si="327"/>
        <v>537.07447200000013</v>
      </c>
      <c r="X202" s="106">
        <f t="shared" si="328"/>
        <v>547.02128000000016</v>
      </c>
      <c r="Y202" s="102">
        <f t="shared" si="329"/>
        <v>36.468085333333342</v>
      </c>
      <c r="Z202" s="103">
        <f t="shared" si="330"/>
        <v>28.790593684210535</v>
      </c>
      <c r="AA202" s="104">
        <f t="shared" si="331"/>
        <v>32.177722352941188</v>
      </c>
      <c r="AB202" s="151">
        <f t="shared" si="332"/>
        <v>513.72340800000018</v>
      </c>
      <c r="AC202" s="151">
        <f t="shared" si="333"/>
        <v>590.78191920000017</v>
      </c>
      <c r="AD202" s="152">
        <f t="shared" si="334"/>
        <v>593.72340800000018</v>
      </c>
      <c r="AE202" s="148">
        <f t="shared" si="335"/>
        <v>39.581560533333345</v>
      </c>
      <c r="AF202" s="149">
        <f t="shared" si="336"/>
        <v>31.24860042105264</v>
      </c>
      <c r="AG202" s="150">
        <f t="shared" si="337"/>
        <v>34.924906352941186</v>
      </c>
      <c r="AH202" s="187">
        <f t="shared" si="338"/>
        <v>565.09574880000025</v>
      </c>
      <c r="AI202" s="188">
        <f t="shared" si="298"/>
        <v>649.86011112000028</v>
      </c>
      <c r="AJ202" s="188">
        <f t="shared" si="299"/>
        <v>645.09574880000025</v>
      </c>
      <c r="AK202" s="189">
        <f t="shared" si="300"/>
        <v>37.946808752941195</v>
      </c>
      <c r="AL202" s="190">
        <f t="shared" si="301"/>
        <v>30.718845180952393</v>
      </c>
      <c r="AM202" s="191">
        <f t="shared" si="302"/>
        <v>35.838652711111123</v>
      </c>
      <c r="AN202" s="220">
        <f t="shared" si="339"/>
        <v>621.60532368000031</v>
      </c>
      <c r="AO202" s="221">
        <f t="shared" si="304"/>
        <v>714.84612223200031</v>
      </c>
      <c r="AP202" s="221">
        <f t="shared" si="305"/>
        <v>701.60532368000031</v>
      </c>
      <c r="AQ202" s="222">
        <f t="shared" si="306"/>
        <v>41.270901392941198</v>
      </c>
      <c r="AR202" s="223">
        <f t="shared" si="307"/>
        <v>33.409777318095252</v>
      </c>
      <c r="AS202" s="224">
        <f t="shared" si="308"/>
        <v>38.978073537777796</v>
      </c>
      <c r="AT202" s="237">
        <f t="shared" si="309"/>
        <v>979.29995890160046</v>
      </c>
      <c r="AU202" s="253">
        <f t="shared" si="310"/>
        <v>683.76585604800039</v>
      </c>
      <c r="AV202" s="254">
        <f t="shared" si="340"/>
        <v>786.3307344552004</v>
      </c>
      <c r="AW202" s="254">
        <f t="shared" si="341"/>
        <v>763.76585604800039</v>
      </c>
      <c r="AX202" s="255">
        <f t="shared" si="342"/>
        <v>44.9274032969412</v>
      </c>
      <c r="AY202" s="256">
        <f t="shared" si="343"/>
        <v>36.369802668952403</v>
      </c>
      <c r="AZ202" s="257">
        <f t="shared" si="344"/>
        <v>42.431436447111132</v>
      </c>
      <c r="BA202" s="268">
        <f t="shared" si="345"/>
        <v>1072.2299547917605</v>
      </c>
    </row>
    <row r="203" spans="1:53" x14ac:dyDescent="0.2">
      <c r="A203" s="33">
        <v>8936</v>
      </c>
      <c r="B203" s="33" t="s">
        <v>219</v>
      </c>
      <c r="C203" s="34" t="s">
        <v>20</v>
      </c>
      <c r="D203" s="35">
        <v>710.53</v>
      </c>
      <c r="E203" s="36">
        <f t="shared" si="311"/>
        <v>810.00419999999986</v>
      </c>
      <c r="F203" s="18">
        <f t="shared" si="312"/>
        <v>790.53</v>
      </c>
      <c r="G203" s="37">
        <f t="shared" si="313"/>
        <v>60.809999999999995</v>
      </c>
      <c r="H203" s="38">
        <f t="shared" si="314"/>
        <v>46.501764705882351</v>
      </c>
      <c r="I203" s="39">
        <f t="shared" si="315"/>
        <v>49.408124999999998</v>
      </c>
      <c r="J203" s="40">
        <v>781.58300000000008</v>
      </c>
      <c r="K203" s="23">
        <f t="shared" si="316"/>
        <v>898.82045000000005</v>
      </c>
      <c r="L203" s="41">
        <f t="shared" si="317"/>
        <v>861.58300000000008</v>
      </c>
      <c r="M203" s="42">
        <f t="shared" si="318"/>
        <v>57.438866666666669</v>
      </c>
      <c r="N203" s="43">
        <f t="shared" si="319"/>
        <v>45.34647368421053</v>
      </c>
      <c r="O203" s="44">
        <f t="shared" si="320"/>
        <v>47.865722222222225</v>
      </c>
      <c r="P203" s="45">
        <v>859.74130000000014</v>
      </c>
      <c r="Q203" s="46">
        <f t="shared" si="321"/>
        <v>988.70249500000011</v>
      </c>
      <c r="R203" s="30">
        <f t="shared" si="322"/>
        <v>939.74130000000014</v>
      </c>
      <c r="S203" s="31">
        <f t="shared" si="323"/>
        <v>62.649420000000006</v>
      </c>
      <c r="T203" s="32">
        <f t="shared" si="324"/>
        <v>49.46006842105264</v>
      </c>
      <c r="U203" s="74">
        <f t="shared" si="325"/>
        <v>55.278900000000007</v>
      </c>
      <c r="V203" s="105">
        <f t="shared" si="326"/>
        <v>945.7154300000002</v>
      </c>
      <c r="W203" s="105">
        <f t="shared" si="327"/>
        <v>1087.5727445000002</v>
      </c>
      <c r="X203" s="106">
        <f t="shared" si="328"/>
        <v>1025.7154300000002</v>
      </c>
      <c r="Y203" s="102">
        <f t="shared" si="329"/>
        <v>68.38102866666668</v>
      </c>
      <c r="Z203" s="103">
        <f t="shared" si="330"/>
        <v>53.985022631578957</v>
      </c>
      <c r="AA203" s="104">
        <f t="shared" si="331"/>
        <v>60.336201764705891</v>
      </c>
      <c r="AB203" s="151">
        <f t="shared" si="332"/>
        <v>1040.2869730000002</v>
      </c>
      <c r="AC203" s="151">
        <f t="shared" si="333"/>
        <v>1196.3300189500001</v>
      </c>
      <c r="AD203" s="152">
        <f t="shared" si="334"/>
        <v>1120.2869730000002</v>
      </c>
      <c r="AE203" s="148">
        <f t="shared" si="335"/>
        <v>74.685798200000008</v>
      </c>
      <c r="AF203" s="149">
        <f t="shared" si="336"/>
        <v>58.962472263157906</v>
      </c>
      <c r="AG203" s="150">
        <f t="shared" si="337"/>
        <v>65.899233705882367</v>
      </c>
      <c r="AH203" s="187">
        <f t="shared" si="338"/>
        <v>1144.3156703000004</v>
      </c>
      <c r="AI203" s="188">
        <f t="shared" si="298"/>
        <v>1315.9630208450003</v>
      </c>
      <c r="AJ203" s="188">
        <f t="shared" si="299"/>
        <v>1224.3156703000004</v>
      </c>
      <c r="AK203" s="189">
        <f t="shared" si="300"/>
        <v>72.018568841176489</v>
      </c>
      <c r="AL203" s="190">
        <f t="shared" si="301"/>
        <v>58.300746204761921</v>
      </c>
      <c r="AM203" s="191">
        <f t="shared" si="302"/>
        <v>68.017537238888906</v>
      </c>
      <c r="AN203" s="220">
        <f t="shared" si="339"/>
        <v>1258.7472373300006</v>
      </c>
      <c r="AO203" s="221">
        <f t="shared" si="304"/>
        <v>1447.5593229295007</v>
      </c>
      <c r="AP203" s="221">
        <f t="shared" si="305"/>
        <v>1338.7472373300006</v>
      </c>
      <c r="AQ203" s="222">
        <f t="shared" si="306"/>
        <v>78.749837490000033</v>
      </c>
      <c r="AR203" s="223">
        <f t="shared" si="307"/>
        <v>63.749868444285745</v>
      </c>
      <c r="AS203" s="224">
        <f t="shared" si="308"/>
        <v>74.374846518333371</v>
      </c>
      <c r="AT203" s="237">
        <f t="shared" si="309"/>
        <v>1931.827119808351</v>
      </c>
      <c r="AU203" s="253">
        <f t="shared" si="310"/>
        <v>1384.6219610630008</v>
      </c>
      <c r="AV203" s="254">
        <f t="shared" si="340"/>
        <v>1592.3152552224508</v>
      </c>
      <c r="AW203" s="254">
        <f t="shared" si="341"/>
        <v>1464.6219610630008</v>
      </c>
      <c r="AX203" s="255">
        <f t="shared" si="342"/>
        <v>86.154233003705926</v>
      </c>
      <c r="AY203" s="256">
        <f t="shared" si="343"/>
        <v>69.743902907761935</v>
      </c>
      <c r="AZ203" s="257">
        <f t="shared" si="344"/>
        <v>81.367886725722258</v>
      </c>
      <c r="BA203" s="268">
        <f t="shared" si="345"/>
        <v>2120.0098317891861</v>
      </c>
    </row>
    <row r="204" spans="1:53" x14ac:dyDescent="0.2">
      <c r="A204" s="33">
        <v>8941</v>
      </c>
      <c r="B204" s="33" t="s">
        <v>220</v>
      </c>
      <c r="C204" s="34" t="s">
        <v>20</v>
      </c>
      <c r="D204" s="35">
        <v>105.26</v>
      </c>
      <c r="E204" s="36">
        <f t="shared" si="311"/>
        <v>119.99639999999999</v>
      </c>
      <c r="F204" s="18">
        <f t="shared" si="312"/>
        <v>185.26</v>
      </c>
      <c r="G204" s="37">
        <f t="shared" si="313"/>
        <v>14.25076923076923</v>
      </c>
      <c r="H204" s="38">
        <f t="shared" si="314"/>
        <v>10.897647058823528</v>
      </c>
      <c r="I204" s="39">
        <f t="shared" si="315"/>
        <v>11.578749999999999</v>
      </c>
      <c r="J204" s="40">
        <v>115.78600000000002</v>
      </c>
      <c r="K204" s="23">
        <f t="shared" si="316"/>
        <v>133.15390000000002</v>
      </c>
      <c r="L204" s="41">
        <f t="shared" si="317"/>
        <v>195.786</v>
      </c>
      <c r="M204" s="42">
        <f t="shared" si="318"/>
        <v>13.0524</v>
      </c>
      <c r="N204" s="43">
        <f t="shared" si="319"/>
        <v>10.304526315789474</v>
      </c>
      <c r="O204" s="44">
        <f t="shared" si="320"/>
        <v>10.877000000000001</v>
      </c>
      <c r="P204" s="45">
        <v>127.36460000000002</v>
      </c>
      <c r="Q204" s="46">
        <f t="shared" si="321"/>
        <v>146.46929000000003</v>
      </c>
      <c r="R204" s="30">
        <f t="shared" si="322"/>
        <v>207.36460000000002</v>
      </c>
      <c r="S204" s="31">
        <f t="shared" si="323"/>
        <v>13.824306666666669</v>
      </c>
      <c r="T204" s="32">
        <f t="shared" si="324"/>
        <v>10.913926315789475</v>
      </c>
      <c r="U204" s="74">
        <f t="shared" si="325"/>
        <v>12.197917647058825</v>
      </c>
      <c r="V204" s="105">
        <f t="shared" si="326"/>
        <v>140.10106000000005</v>
      </c>
      <c r="W204" s="105">
        <f t="shared" si="327"/>
        <v>161.11621900000003</v>
      </c>
      <c r="X204" s="106">
        <f t="shared" si="328"/>
        <v>220.10106000000005</v>
      </c>
      <c r="Y204" s="102">
        <f t="shared" si="329"/>
        <v>14.673404000000003</v>
      </c>
      <c r="Z204" s="103">
        <f t="shared" si="330"/>
        <v>11.584266315789476</v>
      </c>
      <c r="AA204" s="104">
        <f t="shared" si="331"/>
        <v>12.94712117647059</v>
      </c>
      <c r="AB204" s="151">
        <f t="shared" si="332"/>
        <v>154.11116600000005</v>
      </c>
      <c r="AC204" s="151">
        <f t="shared" si="333"/>
        <v>177.22784090000005</v>
      </c>
      <c r="AD204" s="152">
        <f t="shared" si="334"/>
        <v>234.11116600000005</v>
      </c>
      <c r="AE204" s="148">
        <f t="shared" si="335"/>
        <v>15.607411066666669</v>
      </c>
      <c r="AF204" s="149">
        <f t="shared" si="336"/>
        <v>12.321640315789477</v>
      </c>
      <c r="AG204" s="150">
        <f t="shared" si="337"/>
        <v>13.771245058823533</v>
      </c>
      <c r="AH204" s="187">
        <f t="shared" si="338"/>
        <v>169.52228260000007</v>
      </c>
      <c r="AI204" s="188">
        <f t="shared" si="298"/>
        <v>194.95062499000005</v>
      </c>
      <c r="AJ204" s="188">
        <f t="shared" si="299"/>
        <v>249.52228260000007</v>
      </c>
      <c r="AK204" s="189">
        <f t="shared" si="300"/>
        <v>14.677781329411768</v>
      </c>
      <c r="AL204" s="190">
        <f t="shared" si="301"/>
        <v>11.882013457142861</v>
      </c>
      <c r="AM204" s="191">
        <f t="shared" si="302"/>
        <v>13.862349033333338</v>
      </c>
      <c r="AN204" s="220">
        <f t="shared" si="339"/>
        <v>186.47451086000009</v>
      </c>
      <c r="AO204" s="221">
        <f t="shared" si="304"/>
        <v>214.44568748900008</v>
      </c>
      <c r="AP204" s="221">
        <f t="shared" si="305"/>
        <v>266.47451086000012</v>
      </c>
      <c r="AQ204" s="222">
        <f t="shared" si="306"/>
        <v>15.674971227058832</v>
      </c>
      <c r="AR204" s="223">
        <f t="shared" si="307"/>
        <v>12.689262421904768</v>
      </c>
      <c r="AS204" s="224">
        <f t="shared" si="308"/>
        <v>14.804139492222228</v>
      </c>
      <c r="AT204" s="237">
        <f t="shared" si="309"/>
        <v>328.77939373570013</v>
      </c>
      <c r="AU204" s="253">
        <f t="shared" si="310"/>
        <v>205.12196194600011</v>
      </c>
      <c r="AV204" s="254">
        <f t="shared" si="340"/>
        <v>235.8902562379001</v>
      </c>
      <c r="AW204" s="254">
        <f t="shared" si="341"/>
        <v>285.12196194600011</v>
      </c>
      <c r="AX204" s="255">
        <f t="shared" si="342"/>
        <v>16.771880114470594</v>
      </c>
      <c r="AY204" s="256">
        <f t="shared" si="343"/>
        <v>13.577236283142863</v>
      </c>
      <c r="AZ204" s="257">
        <f t="shared" si="344"/>
        <v>15.840108997000007</v>
      </c>
      <c r="BA204" s="268">
        <f t="shared" si="345"/>
        <v>356.65733310927016</v>
      </c>
    </row>
    <row r="205" spans="1:53" x14ac:dyDescent="0.2">
      <c r="A205" s="33">
        <v>8947</v>
      </c>
      <c r="B205" s="33" t="s">
        <v>221</v>
      </c>
      <c r="C205" s="34" t="s">
        <v>20</v>
      </c>
      <c r="D205" s="35">
        <v>78.95</v>
      </c>
      <c r="E205" s="36">
        <f t="shared" si="311"/>
        <v>90.003</v>
      </c>
      <c r="F205" s="18">
        <f t="shared" si="312"/>
        <v>158.94999999999999</v>
      </c>
      <c r="G205" s="37">
        <f t="shared" si="313"/>
        <v>12.226923076923075</v>
      </c>
      <c r="H205" s="38">
        <f t="shared" si="314"/>
        <v>9.35</v>
      </c>
      <c r="I205" s="39">
        <f t="shared" si="315"/>
        <v>9.9343749999999993</v>
      </c>
      <c r="J205" s="40">
        <v>86.845000000000013</v>
      </c>
      <c r="K205" s="23">
        <f t="shared" si="316"/>
        <v>99.871750000000006</v>
      </c>
      <c r="L205" s="41">
        <f t="shared" si="317"/>
        <v>166.84500000000003</v>
      </c>
      <c r="M205" s="42">
        <f t="shared" si="318"/>
        <v>11.123000000000001</v>
      </c>
      <c r="N205" s="43">
        <f t="shared" si="319"/>
        <v>8.7813157894736857</v>
      </c>
      <c r="O205" s="44">
        <f t="shared" si="320"/>
        <v>9.2691666666666688</v>
      </c>
      <c r="P205" s="45">
        <v>95.529500000000027</v>
      </c>
      <c r="Q205" s="46">
        <f t="shared" si="321"/>
        <v>109.85892500000003</v>
      </c>
      <c r="R205" s="30">
        <f t="shared" si="322"/>
        <v>175.52950000000004</v>
      </c>
      <c r="S205" s="31">
        <f t="shared" si="323"/>
        <v>11.701966666666669</v>
      </c>
      <c r="T205" s="32">
        <f t="shared" si="324"/>
        <v>9.2383947368421069</v>
      </c>
      <c r="U205" s="74">
        <f t="shared" si="325"/>
        <v>10.325264705882356</v>
      </c>
      <c r="V205" s="105">
        <f t="shared" si="326"/>
        <v>105.08245000000004</v>
      </c>
      <c r="W205" s="105">
        <f t="shared" si="327"/>
        <v>120.84481750000003</v>
      </c>
      <c r="X205" s="106">
        <f t="shared" si="328"/>
        <v>185.08245000000005</v>
      </c>
      <c r="Y205" s="102">
        <f t="shared" si="329"/>
        <v>12.338830000000003</v>
      </c>
      <c r="Z205" s="103">
        <f t="shared" si="330"/>
        <v>9.741181578947371</v>
      </c>
      <c r="AA205" s="104">
        <f t="shared" si="331"/>
        <v>10.887202941176474</v>
      </c>
      <c r="AB205" s="151">
        <f t="shared" si="332"/>
        <v>115.59069500000005</v>
      </c>
      <c r="AC205" s="151">
        <f t="shared" si="333"/>
        <v>132.92929925000004</v>
      </c>
      <c r="AD205" s="152">
        <f t="shared" si="334"/>
        <v>195.59069500000004</v>
      </c>
      <c r="AE205" s="148">
        <f t="shared" si="335"/>
        <v>13.039379666666669</v>
      </c>
      <c r="AF205" s="149">
        <f t="shared" si="336"/>
        <v>10.29424710526316</v>
      </c>
      <c r="AG205" s="150">
        <f t="shared" si="337"/>
        <v>11.505335000000002</v>
      </c>
      <c r="AH205" s="187">
        <f t="shared" si="338"/>
        <v>127.14976450000007</v>
      </c>
      <c r="AI205" s="188">
        <f t="shared" si="298"/>
        <v>146.22222917500008</v>
      </c>
      <c r="AJ205" s="188">
        <f t="shared" si="299"/>
        <v>207.14976450000006</v>
      </c>
      <c r="AK205" s="189">
        <f t="shared" si="300"/>
        <v>12.185280264705886</v>
      </c>
      <c r="AL205" s="190">
        <f t="shared" si="301"/>
        <v>9.8642745000000023</v>
      </c>
      <c r="AM205" s="191">
        <f t="shared" si="302"/>
        <v>11.508320250000004</v>
      </c>
      <c r="AN205" s="220">
        <f t="shared" si="339"/>
        <v>139.86474095000008</v>
      </c>
      <c r="AO205" s="221">
        <f t="shared" si="304"/>
        <v>160.84445209250009</v>
      </c>
      <c r="AP205" s="221">
        <f t="shared" si="305"/>
        <v>219.86474095000008</v>
      </c>
      <c r="AQ205" s="222">
        <f t="shared" si="306"/>
        <v>12.933220055882359</v>
      </c>
      <c r="AR205" s="223">
        <f t="shared" si="307"/>
        <v>10.469749569047623</v>
      </c>
      <c r="AS205" s="224">
        <f t="shared" si="308"/>
        <v>12.214707830555561</v>
      </c>
      <c r="AT205" s="237">
        <f t="shared" si="309"/>
        <v>259.09778772025015</v>
      </c>
      <c r="AU205" s="253">
        <f t="shared" si="310"/>
        <v>153.85121504500012</v>
      </c>
      <c r="AV205" s="254">
        <f t="shared" si="340"/>
        <v>176.92889730175011</v>
      </c>
      <c r="AW205" s="254">
        <f t="shared" si="341"/>
        <v>233.85121504500012</v>
      </c>
      <c r="AX205" s="255">
        <f t="shared" si="342"/>
        <v>13.755953826176478</v>
      </c>
      <c r="AY205" s="256">
        <f t="shared" si="343"/>
        <v>11.135772145000006</v>
      </c>
      <c r="AZ205" s="257">
        <f t="shared" si="344"/>
        <v>12.991734169166673</v>
      </c>
      <c r="BA205" s="268">
        <f t="shared" si="345"/>
        <v>280.00756649227515</v>
      </c>
    </row>
    <row r="206" spans="1:53" x14ac:dyDescent="0.2">
      <c r="A206" s="33">
        <v>8949</v>
      </c>
      <c r="B206" s="33" t="s">
        <v>222</v>
      </c>
      <c r="C206" s="34" t="s">
        <v>20</v>
      </c>
      <c r="D206" s="47">
        <v>140.35</v>
      </c>
      <c r="E206" s="36">
        <f t="shared" si="311"/>
        <v>159.99899999999997</v>
      </c>
      <c r="F206" s="18">
        <f t="shared" si="312"/>
        <v>220.35</v>
      </c>
      <c r="G206" s="37">
        <f t="shared" si="313"/>
        <v>16.95</v>
      </c>
      <c r="H206" s="38">
        <f t="shared" si="314"/>
        <v>12.961764705882352</v>
      </c>
      <c r="I206" s="39">
        <f t="shared" si="315"/>
        <v>13.771875</v>
      </c>
      <c r="J206" s="40">
        <v>154.38500000000002</v>
      </c>
      <c r="K206" s="23">
        <f t="shared" si="316"/>
        <v>177.54275000000001</v>
      </c>
      <c r="L206" s="41">
        <f t="shared" si="317"/>
        <v>234.38500000000002</v>
      </c>
      <c r="M206" s="42">
        <f t="shared" si="318"/>
        <v>15.625666666666667</v>
      </c>
      <c r="N206" s="43">
        <f t="shared" si="319"/>
        <v>12.336052631578948</v>
      </c>
      <c r="O206" s="44">
        <f t="shared" si="320"/>
        <v>13.02138888888889</v>
      </c>
      <c r="P206" s="45">
        <v>169.82350000000002</v>
      </c>
      <c r="Q206" s="46">
        <f t="shared" si="321"/>
        <v>195.29702500000002</v>
      </c>
      <c r="R206" s="30">
        <f t="shared" si="322"/>
        <v>249.82350000000002</v>
      </c>
      <c r="S206" s="31">
        <f t="shared" si="323"/>
        <v>16.654900000000001</v>
      </c>
      <c r="T206" s="32">
        <f t="shared" si="324"/>
        <v>13.148605263157895</v>
      </c>
      <c r="U206" s="74">
        <f t="shared" si="325"/>
        <v>14.695500000000001</v>
      </c>
      <c r="V206" s="105">
        <f t="shared" si="326"/>
        <v>186.80585000000005</v>
      </c>
      <c r="W206" s="105">
        <f t="shared" si="327"/>
        <v>214.82672750000003</v>
      </c>
      <c r="X206" s="106">
        <f t="shared" si="328"/>
        <v>266.80585000000008</v>
      </c>
      <c r="Y206" s="102">
        <f t="shared" si="329"/>
        <v>17.787056666666672</v>
      </c>
      <c r="Z206" s="103">
        <f t="shared" si="330"/>
        <v>14.042413157894741</v>
      </c>
      <c r="AA206" s="104">
        <f t="shared" si="331"/>
        <v>15.694461764705887</v>
      </c>
      <c r="AB206" s="151">
        <f t="shared" si="332"/>
        <v>205.48643500000006</v>
      </c>
      <c r="AC206" s="151">
        <f t="shared" si="333"/>
        <v>236.30940025000004</v>
      </c>
      <c r="AD206" s="152">
        <f t="shared" si="334"/>
        <v>285.48643500000003</v>
      </c>
      <c r="AE206" s="148">
        <f t="shared" si="335"/>
        <v>19.032429</v>
      </c>
      <c r="AF206" s="149">
        <f t="shared" si="336"/>
        <v>15.025601842105266</v>
      </c>
      <c r="AG206" s="150">
        <f t="shared" si="337"/>
        <v>16.793319705882354</v>
      </c>
      <c r="AH206" s="187">
        <f t="shared" si="338"/>
        <v>226.03507850000008</v>
      </c>
      <c r="AI206" s="188">
        <f t="shared" si="298"/>
        <v>259.9403402750001</v>
      </c>
      <c r="AJ206" s="188">
        <f t="shared" si="299"/>
        <v>306.03507850000005</v>
      </c>
      <c r="AK206" s="189">
        <f t="shared" si="300"/>
        <v>18.002063441176475</v>
      </c>
      <c r="AL206" s="190">
        <f t="shared" si="301"/>
        <v>14.573098976190479</v>
      </c>
      <c r="AM206" s="191">
        <f t="shared" si="302"/>
        <v>17.001948805555557</v>
      </c>
      <c r="AN206" s="220">
        <f t="shared" si="339"/>
        <v>248.63858635000011</v>
      </c>
      <c r="AO206" s="221">
        <f t="shared" si="304"/>
        <v>285.93437430250009</v>
      </c>
      <c r="AP206" s="221">
        <f t="shared" si="305"/>
        <v>328.63858635000008</v>
      </c>
      <c r="AQ206" s="222">
        <f t="shared" si="306"/>
        <v>19.331681550000006</v>
      </c>
      <c r="AR206" s="223">
        <f t="shared" si="307"/>
        <v>15.649456492857146</v>
      </c>
      <c r="AS206" s="224">
        <f t="shared" si="308"/>
        <v>18.257699241666671</v>
      </c>
      <c r="AT206" s="237">
        <f t="shared" si="309"/>
        <v>421.71468659325012</v>
      </c>
      <c r="AU206" s="253">
        <f t="shared" si="310"/>
        <v>273.50244498500012</v>
      </c>
      <c r="AV206" s="254">
        <f t="shared" si="340"/>
        <v>314.52781173275014</v>
      </c>
      <c r="AW206" s="254">
        <f t="shared" si="341"/>
        <v>353.50244498500012</v>
      </c>
      <c r="AX206" s="255">
        <f t="shared" si="342"/>
        <v>20.794261469705891</v>
      </c>
      <c r="AY206" s="256">
        <f t="shared" si="343"/>
        <v>16.833449761190483</v>
      </c>
      <c r="AZ206" s="257">
        <f t="shared" si="344"/>
        <v>19.639024721388896</v>
      </c>
      <c r="BA206" s="268">
        <f t="shared" si="345"/>
        <v>458.88615525257518</v>
      </c>
    </row>
    <row r="207" spans="1:53" x14ac:dyDescent="0.2">
      <c r="A207" s="33">
        <v>8950</v>
      </c>
      <c r="B207" s="33" t="s">
        <v>223</v>
      </c>
      <c r="C207" s="34" t="s">
        <v>20</v>
      </c>
      <c r="D207" s="47">
        <v>302.63</v>
      </c>
      <c r="E207" s="36">
        <f t="shared" si="311"/>
        <v>344.99819999999994</v>
      </c>
      <c r="F207" s="18">
        <f t="shared" si="312"/>
        <v>382.63</v>
      </c>
      <c r="G207" s="37">
        <f t="shared" si="313"/>
        <v>29.433076923076921</v>
      </c>
      <c r="H207" s="38">
        <f t="shared" si="314"/>
        <v>22.50764705882353</v>
      </c>
      <c r="I207" s="39">
        <f t="shared" si="315"/>
        <v>23.914375</v>
      </c>
      <c r="J207" s="40">
        <v>332.89300000000003</v>
      </c>
      <c r="K207" s="23">
        <f t="shared" si="316"/>
        <v>382.82695000000001</v>
      </c>
      <c r="L207" s="41">
        <f t="shared" si="317"/>
        <v>412.89300000000003</v>
      </c>
      <c r="M207" s="42">
        <f t="shared" si="318"/>
        <v>27.526200000000003</v>
      </c>
      <c r="N207" s="43">
        <f t="shared" si="319"/>
        <v>21.731210526315792</v>
      </c>
      <c r="O207" s="44">
        <f t="shared" si="320"/>
        <v>22.938500000000001</v>
      </c>
      <c r="P207" s="45">
        <v>366.18230000000005</v>
      </c>
      <c r="Q207" s="46">
        <f t="shared" si="321"/>
        <v>421.10964500000006</v>
      </c>
      <c r="R207" s="30">
        <f t="shared" si="322"/>
        <v>446.18230000000005</v>
      </c>
      <c r="S207" s="31">
        <f t="shared" si="323"/>
        <v>29.745486666666672</v>
      </c>
      <c r="T207" s="32">
        <f t="shared" si="324"/>
        <v>23.483278947368422</v>
      </c>
      <c r="U207" s="74">
        <f t="shared" si="325"/>
        <v>26.246017647058828</v>
      </c>
      <c r="V207" s="105">
        <f t="shared" si="326"/>
        <v>402.80053000000009</v>
      </c>
      <c r="W207" s="105">
        <f t="shared" si="327"/>
        <v>463.22060950000008</v>
      </c>
      <c r="X207" s="106">
        <f t="shared" si="328"/>
        <v>482.80053000000009</v>
      </c>
      <c r="Y207" s="102">
        <f t="shared" si="329"/>
        <v>32.186702000000004</v>
      </c>
      <c r="Z207" s="103">
        <f t="shared" si="330"/>
        <v>25.410554210526321</v>
      </c>
      <c r="AA207" s="104">
        <f t="shared" si="331"/>
        <v>28.400031176470595</v>
      </c>
      <c r="AB207" s="151">
        <f t="shared" si="332"/>
        <v>443.08058300000016</v>
      </c>
      <c r="AC207" s="151">
        <f t="shared" si="333"/>
        <v>509.54267045000017</v>
      </c>
      <c r="AD207" s="152">
        <f t="shared" si="334"/>
        <v>523.08058300000016</v>
      </c>
      <c r="AE207" s="148">
        <f t="shared" si="335"/>
        <v>34.872038866666678</v>
      </c>
      <c r="AF207" s="149">
        <f t="shared" si="336"/>
        <v>27.530557000000009</v>
      </c>
      <c r="AG207" s="150">
        <f t="shared" si="337"/>
        <v>30.76944605882354</v>
      </c>
      <c r="AH207" s="187">
        <f t="shared" si="338"/>
        <v>487.38864130000019</v>
      </c>
      <c r="AI207" s="188">
        <f t="shared" si="298"/>
        <v>560.49693749500022</v>
      </c>
      <c r="AJ207" s="188">
        <f t="shared" si="299"/>
        <v>567.38864130000024</v>
      </c>
      <c r="AK207" s="189">
        <f t="shared" si="300"/>
        <v>33.375802429411777</v>
      </c>
      <c r="AL207" s="190">
        <f t="shared" si="301"/>
        <v>27.018506728571442</v>
      </c>
      <c r="AM207" s="191">
        <f t="shared" si="302"/>
        <v>31.521591183333346</v>
      </c>
      <c r="AN207" s="220">
        <f t="shared" si="339"/>
        <v>536.12750543000027</v>
      </c>
      <c r="AO207" s="221">
        <f t="shared" si="304"/>
        <v>616.5466312445003</v>
      </c>
      <c r="AP207" s="221">
        <f t="shared" si="305"/>
        <v>616.12750543000027</v>
      </c>
      <c r="AQ207" s="222">
        <f t="shared" si="306"/>
        <v>36.242794437058841</v>
      </c>
      <c r="AR207" s="223">
        <f t="shared" si="307"/>
        <v>29.339405020476203</v>
      </c>
      <c r="AS207" s="224">
        <f t="shared" si="308"/>
        <v>34.229305857222236</v>
      </c>
      <c r="AT207" s="237">
        <f t="shared" si="309"/>
        <v>851.51062061785046</v>
      </c>
      <c r="AU207" s="253">
        <f t="shared" si="310"/>
        <v>589.74025597300033</v>
      </c>
      <c r="AV207" s="254">
        <f t="shared" si="340"/>
        <v>678.20129436895036</v>
      </c>
      <c r="AW207" s="254">
        <f t="shared" si="341"/>
        <v>669.74025597300033</v>
      </c>
      <c r="AX207" s="255">
        <f t="shared" si="342"/>
        <v>39.396485645470605</v>
      </c>
      <c r="AY207" s="256">
        <f t="shared" si="343"/>
        <v>31.892393141571443</v>
      </c>
      <c r="AZ207" s="257">
        <f t="shared" si="344"/>
        <v>37.207791998500021</v>
      </c>
      <c r="BA207" s="268">
        <f t="shared" si="345"/>
        <v>931.66168267963553</v>
      </c>
    </row>
    <row r="208" spans="1:53" x14ac:dyDescent="0.2">
      <c r="A208" s="33">
        <v>8953</v>
      </c>
      <c r="B208" s="33" t="s">
        <v>224</v>
      </c>
      <c r="C208" s="34" t="s">
        <v>20</v>
      </c>
      <c r="D208" s="47">
        <v>118.42</v>
      </c>
      <c r="E208" s="36">
        <f t="shared" ref="E208:E215" si="346">+(D208*1.14)</f>
        <v>134.99879999999999</v>
      </c>
      <c r="F208" s="18">
        <f t="shared" ref="F208:F215" si="347">+(D208+80)</f>
        <v>198.42000000000002</v>
      </c>
      <c r="G208" s="37">
        <f t="shared" ref="G208:G215" si="348">+((D208+80)/13)</f>
        <v>15.263076923076925</v>
      </c>
      <c r="H208" s="38">
        <f t="shared" ref="H208:H215" si="349">+((D208+80)/17)</f>
        <v>11.671764705882353</v>
      </c>
      <c r="I208" s="39">
        <f t="shared" ref="I208:I215" si="350">+((D208+80)/16)</f>
        <v>12.401250000000001</v>
      </c>
      <c r="J208" s="40">
        <v>130.262</v>
      </c>
      <c r="K208" s="23">
        <f t="shared" ref="K208:K215" si="351">+(J208*1.15)</f>
        <v>149.8013</v>
      </c>
      <c r="L208" s="41">
        <f t="shared" ref="L208:L215" si="352">+(J208+80)</f>
        <v>210.262</v>
      </c>
      <c r="M208" s="42">
        <f t="shared" ref="M208:M215" si="353">+((J208+80)/15)</f>
        <v>14.017466666666667</v>
      </c>
      <c r="N208" s="43">
        <f t="shared" ref="N208:N215" si="354">+((J208+80)/19)</f>
        <v>11.066421052631579</v>
      </c>
      <c r="O208" s="44">
        <f t="shared" ref="O208:O215" si="355">+((J208+80)/18)</f>
        <v>11.681222222222223</v>
      </c>
      <c r="P208" s="45">
        <v>143.28820000000002</v>
      </c>
      <c r="Q208" s="46">
        <f t="shared" ref="Q208:Q215" si="356">+(P208*1.15)</f>
        <v>164.78143</v>
      </c>
      <c r="R208" s="30">
        <f t="shared" ref="R208:R215" si="357">+(P208+80)</f>
        <v>223.28820000000002</v>
      </c>
      <c r="S208" s="31">
        <f t="shared" ref="S208:S215" si="358">+((P208+80)/15)</f>
        <v>14.885880000000002</v>
      </c>
      <c r="T208" s="32">
        <f t="shared" ref="T208:T215" si="359">+((P208+80)/19)</f>
        <v>11.752010526315791</v>
      </c>
      <c r="U208" s="74">
        <f t="shared" ref="U208:U215" si="360">+((P208+80)/17)</f>
        <v>13.134600000000001</v>
      </c>
      <c r="V208" s="105">
        <f t="shared" ref="V208:V215" si="361">P208*1.1</f>
        <v>157.61702000000002</v>
      </c>
      <c r="W208" s="105">
        <f t="shared" ref="W208:W215" si="362">V208*1.15</f>
        <v>181.25957300000002</v>
      </c>
      <c r="X208" s="106">
        <f t="shared" ref="X208:X215" si="363">V208+80</f>
        <v>237.61702000000002</v>
      </c>
      <c r="Y208" s="102">
        <f t="shared" ref="Y208:Y215" si="364">+((V208+80)/15)</f>
        <v>15.841134666666669</v>
      </c>
      <c r="Z208" s="103">
        <f t="shared" ref="Z208:Z215" si="365">+((V208+80)/19)</f>
        <v>12.506158947368423</v>
      </c>
      <c r="AA208" s="104">
        <f t="shared" ref="AA208:AA215" si="366">+((V208+80)/17)</f>
        <v>13.977471764705884</v>
      </c>
      <c r="AB208" s="151">
        <f t="shared" ref="AB208:AB215" si="367">V208*1.1</f>
        <v>173.37872200000004</v>
      </c>
      <c r="AC208" s="151">
        <f t="shared" ref="AC208:AC239" si="368">AB208*1.15</f>
        <v>199.38553030000003</v>
      </c>
      <c r="AD208" s="152">
        <f t="shared" ref="AD208:AD239" si="369">AB208+80</f>
        <v>253.37872200000004</v>
      </c>
      <c r="AE208" s="148">
        <f t="shared" ref="AE208:AE239" si="370">+((AB208+80)/15)</f>
        <v>16.891914800000002</v>
      </c>
      <c r="AF208" s="149">
        <f t="shared" ref="AF208:AF239" si="371">+((AB208+80)/19)</f>
        <v>13.335722210526319</v>
      </c>
      <c r="AG208" s="150">
        <f t="shared" ref="AG208:AG239" si="372">+((AB208+80)/17)</f>
        <v>14.904630705882354</v>
      </c>
      <c r="AH208" s="187">
        <f t="shared" ref="AH208:AH239" si="373">AB208*1.1</f>
        <v>190.71659420000006</v>
      </c>
      <c r="AI208" s="188">
        <f t="shared" ref="AI208:AI271" si="374">AH208*1.15</f>
        <v>219.32408333000006</v>
      </c>
      <c r="AJ208" s="188">
        <f t="shared" ref="AJ208:AJ271" si="375">AH208+80</f>
        <v>270.71659420000003</v>
      </c>
      <c r="AK208" s="189">
        <f t="shared" ref="AK208:AK271" si="376">+((AH208+80)/17)</f>
        <v>15.924505541176472</v>
      </c>
      <c r="AL208" s="190">
        <f t="shared" ref="AL208:AL271" si="377">+((AH208+80)/21)</f>
        <v>12.891266390476192</v>
      </c>
      <c r="AM208" s="191">
        <f t="shared" ref="AM208:AM271" si="378">+((AH208+80)/18)</f>
        <v>15.039810788888891</v>
      </c>
      <c r="AN208" s="220">
        <f t="shared" ref="AN208:AN239" si="379">AH208*1.1</f>
        <v>209.78825362000009</v>
      </c>
      <c r="AO208" s="221">
        <f t="shared" ref="AO208:AO271" si="380">AN208*1.15</f>
        <v>241.25649166300008</v>
      </c>
      <c r="AP208" s="221">
        <f t="shared" ref="AP208:AP271" si="381">AN208+80</f>
        <v>289.78825362000009</v>
      </c>
      <c r="AQ208" s="222">
        <f t="shared" ref="AQ208:AQ271" si="382">+((AN208+80)/17)</f>
        <v>17.046367860000004</v>
      </c>
      <c r="AR208" s="223">
        <f t="shared" ref="AR208:AR271" si="383">+((AN208+80)/21)</f>
        <v>13.799440648571434</v>
      </c>
      <c r="AS208" s="224">
        <f t="shared" ref="AS208:AS271" si="384">+((AN208+80)/18)</f>
        <v>16.099347423333338</v>
      </c>
      <c r="AT208" s="237">
        <f t="shared" ref="AT208:AT271" si="385">(AO208*1.3)+50</f>
        <v>363.63343916190013</v>
      </c>
      <c r="AU208" s="253">
        <f t="shared" ref="AU208:AU271" si="386">AN208*1.1</f>
        <v>230.76707898200013</v>
      </c>
      <c r="AV208" s="254">
        <f t="shared" si="340"/>
        <v>265.38214082930011</v>
      </c>
      <c r="AW208" s="254">
        <f t="shared" si="341"/>
        <v>310.76707898200016</v>
      </c>
      <c r="AX208" s="255">
        <f t="shared" si="342"/>
        <v>18.280416410705893</v>
      </c>
      <c r="AY208" s="256">
        <f t="shared" si="343"/>
        <v>14.798432332476198</v>
      </c>
      <c r="AZ208" s="257">
        <f t="shared" si="344"/>
        <v>17.264837721222232</v>
      </c>
      <c r="BA208" s="268">
        <f t="shared" si="345"/>
        <v>394.99678307809017</v>
      </c>
    </row>
    <row r="209" spans="1:53" x14ac:dyDescent="0.2">
      <c r="A209" s="33">
        <v>8954</v>
      </c>
      <c r="B209" s="33" t="s">
        <v>225</v>
      </c>
      <c r="C209" s="34" t="s">
        <v>20</v>
      </c>
      <c r="D209" s="47">
        <v>350.88</v>
      </c>
      <c r="E209" s="36">
        <f t="shared" si="346"/>
        <v>400.00319999999994</v>
      </c>
      <c r="F209" s="18">
        <f t="shared" si="347"/>
        <v>430.88</v>
      </c>
      <c r="G209" s="37">
        <f t="shared" si="348"/>
        <v>33.144615384615385</v>
      </c>
      <c r="H209" s="38">
        <f t="shared" si="349"/>
        <v>25.345882352941175</v>
      </c>
      <c r="I209" s="39">
        <f t="shared" si="350"/>
        <v>26.93</v>
      </c>
      <c r="J209" s="40">
        <v>385.96800000000002</v>
      </c>
      <c r="K209" s="23">
        <f t="shared" si="351"/>
        <v>443.86320000000001</v>
      </c>
      <c r="L209" s="41">
        <f t="shared" si="352"/>
        <v>465.96800000000002</v>
      </c>
      <c r="M209" s="42">
        <f t="shared" si="353"/>
        <v>31.064533333333333</v>
      </c>
      <c r="N209" s="43">
        <f t="shared" si="354"/>
        <v>24.524631578947368</v>
      </c>
      <c r="O209" s="44">
        <f t="shared" si="355"/>
        <v>25.887111111111111</v>
      </c>
      <c r="P209" s="45">
        <v>424.56480000000005</v>
      </c>
      <c r="Q209" s="46">
        <f t="shared" si="356"/>
        <v>488.24952000000002</v>
      </c>
      <c r="R209" s="30">
        <f t="shared" si="357"/>
        <v>504.56480000000005</v>
      </c>
      <c r="S209" s="31">
        <f t="shared" si="358"/>
        <v>33.63765333333334</v>
      </c>
      <c r="T209" s="32">
        <f t="shared" si="359"/>
        <v>26.55604210526316</v>
      </c>
      <c r="U209" s="74">
        <f t="shared" si="360"/>
        <v>29.68028235294118</v>
      </c>
      <c r="V209" s="105">
        <f t="shared" si="361"/>
        <v>467.0212800000001</v>
      </c>
      <c r="W209" s="105">
        <f t="shared" si="362"/>
        <v>537.07447200000013</v>
      </c>
      <c r="X209" s="106">
        <f t="shared" si="363"/>
        <v>547.02128000000016</v>
      </c>
      <c r="Y209" s="102">
        <f t="shared" si="364"/>
        <v>36.468085333333342</v>
      </c>
      <c r="Z209" s="103">
        <f t="shared" si="365"/>
        <v>28.790593684210535</v>
      </c>
      <c r="AA209" s="104">
        <f t="shared" si="366"/>
        <v>32.177722352941188</v>
      </c>
      <c r="AB209" s="151">
        <f t="shared" si="367"/>
        <v>513.72340800000018</v>
      </c>
      <c r="AC209" s="151">
        <f t="shared" si="368"/>
        <v>590.78191920000017</v>
      </c>
      <c r="AD209" s="152">
        <f t="shared" si="369"/>
        <v>593.72340800000018</v>
      </c>
      <c r="AE209" s="148">
        <f t="shared" si="370"/>
        <v>39.581560533333345</v>
      </c>
      <c r="AF209" s="149">
        <f t="shared" si="371"/>
        <v>31.24860042105264</v>
      </c>
      <c r="AG209" s="150">
        <f t="shared" si="372"/>
        <v>34.924906352941186</v>
      </c>
      <c r="AH209" s="187">
        <f t="shared" si="373"/>
        <v>565.09574880000025</v>
      </c>
      <c r="AI209" s="188">
        <f t="shared" si="374"/>
        <v>649.86011112000028</v>
      </c>
      <c r="AJ209" s="188">
        <f t="shared" si="375"/>
        <v>645.09574880000025</v>
      </c>
      <c r="AK209" s="189">
        <f t="shared" si="376"/>
        <v>37.946808752941195</v>
      </c>
      <c r="AL209" s="190">
        <f t="shared" si="377"/>
        <v>30.718845180952393</v>
      </c>
      <c r="AM209" s="191">
        <f t="shared" si="378"/>
        <v>35.838652711111123</v>
      </c>
      <c r="AN209" s="220">
        <f t="shared" si="379"/>
        <v>621.60532368000031</v>
      </c>
      <c r="AO209" s="221">
        <f t="shared" si="380"/>
        <v>714.84612223200031</v>
      </c>
      <c r="AP209" s="221">
        <f t="shared" si="381"/>
        <v>701.60532368000031</v>
      </c>
      <c r="AQ209" s="222">
        <f t="shared" si="382"/>
        <v>41.270901392941198</v>
      </c>
      <c r="AR209" s="223">
        <f t="shared" si="383"/>
        <v>33.409777318095252</v>
      </c>
      <c r="AS209" s="224">
        <f t="shared" si="384"/>
        <v>38.978073537777796</v>
      </c>
      <c r="AT209" s="237">
        <f t="shared" si="385"/>
        <v>979.29995890160046</v>
      </c>
      <c r="AU209" s="253">
        <f t="shared" si="386"/>
        <v>683.76585604800039</v>
      </c>
      <c r="AV209" s="254">
        <f t="shared" si="340"/>
        <v>786.3307344552004</v>
      </c>
      <c r="AW209" s="254">
        <f t="shared" si="341"/>
        <v>763.76585604800039</v>
      </c>
      <c r="AX209" s="255">
        <f t="shared" si="342"/>
        <v>44.9274032969412</v>
      </c>
      <c r="AY209" s="256">
        <f t="shared" si="343"/>
        <v>36.369802668952403</v>
      </c>
      <c r="AZ209" s="257">
        <f t="shared" si="344"/>
        <v>42.431436447111132</v>
      </c>
      <c r="BA209" s="268">
        <f t="shared" si="345"/>
        <v>1072.2299547917605</v>
      </c>
    </row>
    <row r="210" spans="1:53" x14ac:dyDescent="0.2">
      <c r="A210" s="33">
        <v>8955</v>
      </c>
      <c r="B210" s="33" t="s">
        <v>226</v>
      </c>
      <c r="C210" s="34" t="s">
        <v>20</v>
      </c>
      <c r="D210" s="47">
        <v>710.53</v>
      </c>
      <c r="E210" s="36">
        <f t="shared" si="346"/>
        <v>810.00419999999986</v>
      </c>
      <c r="F210" s="18">
        <f t="shared" si="347"/>
        <v>790.53</v>
      </c>
      <c r="G210" s="37">
        <f t="shared" si="348"/>
        <v>60.809999999999995</v>
      </c>
      <c r="H210" s="38">
        <f t="shared" si="349"/>
        <v>46.501764705882351</v>
      </c>
      <c r="I210" s="39">
        <f t="shared" si="350"/>
        <v>49.408124999999998</v>
      </c>
      <c r="J210" s="40">
        <v>781.58300000000008</v>
      </c>
      <c r="K210" s="23">
        <f t="shared" si="351"/>
        <v>898.82045000000005</v>
      </c>
      <c r="L210" s="41">
        <f t="shared" si="352"/>
        <v>861.58300000000008</v>
      </c>
      <c r="M210" s="42">
        <f t="shared" si="353"/>
        <v>57.438866666666669</v>
      </c>
      <c r="N210" s="43">
        <f t="shared" si="354"/>
        <v>45.34647368421053</v>
      </c>
      <c r="O210" s="44">
        <f t="shared" si="355"/>
        <v>47.865722222222225</v>
      </c>
      <c r="P210" s="45">
        <v>859.74130000000014</v>
      </c>
      <c r="Q210" s="46">
        <f t="shared" si="356"/>
        <v>988.70249500000011</v>
      </c>
      <c r="R210" s="30">
        <f t="shared" si="357"/>
        <v>939.74130000000014</v>
      </c>
      <c r="S210" s="31">
        <f t="shared" si="358"/>
        <v>62.649420000000006</v>
      </c>
      <c r="T210" s="32">
        <f t="shared" si="359"/>
        <v>49.46006842105264</v>
      </c>
      <c r="U210" s="74">
        <f t="shared" si="360"/>
        <v>55.278900000000007</v>
      </c>
      <c r="V210" s="105">
        <f t="shared" si="361"/>
        <v>945.7154300000002</v>
      </c>
      <c r="W210" s="105">
        <f t="shared" si="362"/>
        <v>1087.5727445000002</v>
      </c>
      <c r="X210" s="106">
        <f t="shared" si="363"/>
        <v>1025.7154300000002</v>
      </c>
      <c r="Y210" s="102">
        <f t="shared" si="364"/>
        <v>68.38102866666668</v>
      </c>
      <c r="Z210" s="103">
        <f t="shared" si="365"/>
        <v>53.985022631578957</v>
      </c>
      <c r="AA210" s="104">
        <f t="shared" si="366"/>
        <v>60.336201764705891</v>
      </c>
      <c r="AB210" s="151">
        <f t="shared" si="367"/>
        <v>1040.2869730000002</v>
      </c>
      <c r="AC210" s="151">
        <f t="shared" si="368"/>
        <v>1196.3300189500001</v>
      </c>
      <c r="AD210" s="152">
        <f t="shared" si="369"/>
        <v>1120.2869730000002</v>
      </c>
      <c r="AE210" s="148">
        <f t="shared" si="370"/>
        <v>74.685798200000008</v>
      </c>
      <c r="AF210" s="149">
        <f t="shared" si="371"/>
        <v>58.962472263157906</v>
      </c>
      <c r="AG210" s="150">
        <f t="shared" si="372"/>
        <v>65.899233705882367</v>
      </c>
      <c r="AH210" s="187">
        <f t="shared" si="373"/>
        <v>1144.3156703000004</v>
      </c>
      <c r="AI210" s="188">
        <f t="shared" si="374"/>
        <v>1315.9630208450003</v>
      </c>
      <c r="AJ210" s="188">
        <f t="shared" si="375"/>
        <v>1224.3156703000004</v>
      </c>
      <c r="AK210" s="189">
        <f t="shared" si="376"/>
        <v>72.018568841176489</v>
      </c>
      <c r="AL210" s="190">
        <f t="shared" si="377"/>
        <v>58.300746204761921</v>
      </c>
      <c r="AM210" s="191">
        <f t="shared" si="378"/>
        <v>68.017537238888906</v>
      </c>
      <c r="AN210" s="220">
        <f t="shared" si="379"/>
        <v>1258.7472373300006</v>
      </c>
      <c r="AO210" s="221">
        <f t="shared" si="380"/>
        <v>1447.5593229295007</v>
      </c>
      <c r="AP210" s="221">
        <f t="shared" si="381"/>
        <v>1338.7472373300006</v>
      </c>
      <c r="AQ210" s="222">
        <f t="shared" si="382"/>
        <v>78.749837490000033</v>
      </c>
      <c r="AR210" s="223">
        <f t="shared" si="383"/>
        <v>63.749868444285745</v>
      </c>
      <c r="AS210" s="224">
        <f t="shared" si="384"/>
        <v>74.374846518333371</v>
      </c>
      <c r="AT210" s="237">
        <f t="shared" si="385"/>
        <v>1931.827119808351</v>
      </c>
      <c r="AU210" s="253">
        <f t="shared" si="386"/>
        <v>1384.6219610630008</v>
      </c>
      <c r="AV210" s="254">
        <f t="shared" si="340"/>
        <v>1592.3152552224508</v>
      </c>
      <c r="AW210" s="254">
        <f t="shared" si="341"/>
        <v>1464.6219610630008</v>
      </c>
      <c r="AX210" s="255">
        <f t="shared" si="342"/>
        <v>86.154233003705926</v>
      </c>
      <c r="AY210" s="256">
        <f t="shared" si="343"/>
        <v>69.743902907761935</v>
      </c>
      <c r="AZ210" s="257">
        <f t="shared" si="344"/>
        <v>81.367886725722258</v>
      </c>
      <c r="BA210" s="268">
        <f t="shared" si="345"/>
        <v>2120.0098317891861</v>
      </c>
    </row>
    <row r="211" spans="1:53" x14ac:dyDescent="0.2">
      <c r="A211" s="33">
        <v>8956</v>
      </c>
      <c r="B211" s="33" t="s">
        <v>227</v>
      </c>
      <c r="C211" s="34" t="s">
        <v>20</v>
      </c>
      <c r="D211" s="47">
        <v>622.80999999999995</v>
      </c>
      <c r="E211" s="36">
        <f t="shared" si="346"/>
        <v>710.00339999999983</v>
      </c>
      <c r="F211" s="18">
        <f t="shared" si="347"/>
        <v>702.81</v>
      </c>
      <c r="G211" s="37">
        <f t="shared" si="348"/>
        <v>54.062307692307691</v>
      </c>
      <c r="H211" s="38">
        <f t="shared" si="349"/>
        <v>41.341764705882348</v>
      </c>
      <c r="I211" s="39">
        <f t="shared" si="350"/>
        <v>43.925624999999997</v>
      </c>
      <c r="J211" s="40">
        <v>685.09100000000001</v>
      </c>
      <c r="K211" s="23">
        <f t="shared" si="351"/>
        <v>787.85464999999999</v>
      </c>
      <c r="L211" s="41">
        <f t="shared" si="352"/>
        <v>765.09100000000001</v>
      </c>
      <c r="M211" s="42">
        <f t="shared" si="353"/>
        <v>51.006066666666669</v>
      </c>
      <c r="N211" s="43">
        <f t="shared" si="354"/>
        <v>40.267947368421055</v>
      </c>
      <c r="O211" s="44">
        <f t="shared" si="355"/>
        <v>42.505055555555558</v>
      </c>
      <c r="P211" s="45">
        <v>753.60010000000011</v>
      </c>
      <c r="Q211" s="46">
        <f t="shared" si="356"/>
        <v>866.64011500000004</v>
      </c>
      <c r="R211" s="30">
        <f t="shared" si="357"/>
        <v>833.60010000000011</v>
      </c>
      <c r="S211" s="31">
        <f t="shared" si="358"/>
        <v>55.573340000000009</v>
      </c>
      <c r="T211" s="32">
        <f t="shared" si="359"/>
        <v>43.873689473684216</v>
      </c>
      <c r="U211" s="74">
        <f t="shared" si="360"/>
        <v>49.035300000000007</v>
      </c>
      <c r="V211" s="105">
        <f t="shared" si="361"/>
        <v>828.96011000000021</v>
      </c>
      <c r="W211" s="105">
        <f t="shared" si="362"/>
        <v>953.30412650000017</v>
      </c>
      <c r="X211" s="106">
        <f t="shared" si="363"/>
        <v>908.96011000000021</v>
      </c>
      <c r="Y211" s="102">
        <f t="shared" si="364"/>
        <v>60.597340666666682</v>
      </c>
      <c r="Z211" s="103">
        <f t="shared" si="365"/>
        <v>47.840005789473693</v>
      </c>
      <c r="AA211" s="104">
        <f t="shared" si="366"/>
        <v>53.468241764705894</v>
      </c>
      <c r="AB211" s="151">
        <f t="shared" si="367"/>
        <v>911.85612100000026</v>
      </c>
      <c r="AC211" s="151">
        <f t="shared" si="368"/>
        <v>1048.6345391500001</v>
      </c>
      <c r="AD211" s="152">
        <f t="shared" si="369"/>
        <v>991.85612100000026</v>
      </c>
      <c r="AE211" s="148">
        <f t="shared" si="370"/>
        <v>66.123741400000014</v>
      </c>
      <c r="AF211" s="149">
        <f t="shared" si="371"/>
        <v>52.202953736842119</v>
      </c>
      <c r="AG211" s="150">
        <f t="shared" si="372"/>
        <v>58.344477705882369</v>
      </c>
      <c r="AH211" s="187">
        <f t="shared" si="373"/>
        <v>1003.0417331000003</v>
      </c>
      <c r="AI211" s="188">
        <f t="shared" si="374"/>
        <v>1153.4979930650004</v>
      </c>
      <c r="AJ211" s="188">
        <f t="shared" si="375"/>
        <v>1083.0417331000003</v>
      </c>
      <c r="AK211" s="189">
        <f t="shared" si="376"/>
        <v>63.708337241176487</v>
      </c>
      <c r="AL211" s="190">
        <f t="shared" si="377"/>
        <v>51.573415861904778</v>
      </c>
      <c r="AM211" s="191">
        <f t="shared" si="378"/>
        <v>60.168985172222243</v>
      </c>
      <c r="AN211" s="220">
        <f t="shared" si="379"/>
        <v>1103.3459064100005</v>
      </c>
      <c r="AO211" s="221">
        <f t="shared" si="380"/>
        <v>1268.8477923715004</v>
      </c>
      <c r="AP211" s="221">
        <f t="shared" si="381"/>
        <v>1183.3459064100005</v>
      </c>
      <c r="AQ211" s="222">
        <f t="shared" si="382"/>
        <v>69.608582730000023</v>
      </c>
      <c r="AR211" s="223">
        <f t="shared" si="383"/>
        <v>56.349805067142881</v>
      </c>
      <c r="AS211" s="224">
        <f t="shared" si="384"/>
        <v>65.741439245000024</v>
      </c>
      <c r="AT211" s="237">
        <f t="shared" si="385"/>
        <v>1699.5021300829505</v>
      </c>
      <c r="AU211" s="253">
        <f t="shared" si="386"/>
        <v>1213.6804970510007</v>
      </c>
      <c r="AV211" s="254">
        <f t="shared" si="340"/>
        <v>1395.7325716086507</v>
      </c>
      <c r="AW211" s="254">
        <f t="shared" si="341"/>
        <v>1293.6804970510007</v>
      </c>
      <c r="AX211" s="255">
        <f t="shared" si="342"/>
        <v>76.098852767705921</v>
      </c>
      <c r="AY211" s="256">
        <f t="shared" si="343"/>
        <v>61.603833192904794</v>
      </c>
      <c r="AZ211" s="257">
        <f t="shared" si="344"/>
        <v>71.871138725055587</v>
      </c>
      <c r="BA211" s="268">
        <f t="shared" si="345"/>
        <v>1864.4523430912459</v>
      </c>
    </row>
    <row r="212" spans="1:53" x14ac:dyDescent="0.2">
      <c r="A212" s="33">
        <v>8957</v>
      </c>
      <c r="B212" s="33" t="s">
        <v>228</v>
      </c>
      <c r="C212" s="34" t="s">
        <v>20</v>
      </c>
      <c r="D212" s="47">
        <v>798.25</v>
      </c>
      <c r="E212" s="36">
        <f t="shared" si="346"/>
        <v>910.00499999999988</v>
      </c>
      <c r="F212" s="18">
        <f t="shared" si="347"/>
        <v>878.25</v>
      </c>
      <c r="G212" s="37">
        <f t="shared" si="348"/>
        <v>67.557692307692307</v>
      </c>
      <c r="H212" s="38">
        <f t="shared" si="349"/>
        <v>51.661764705882355</v>
      </c>
      <c r="I212" s="39">
        <f t="shared" si="350"/>
        <v>54.890625</v>
      </c>
      <c r="J212" s="40">
        <v>878.07500000000005</v>
      </c>
      <c r="K212" s="23">
        <f t="shared" si="351"/>
        <v>1009.78625</v>
      </c>
      <c r="L212" s="41">
        <f t="shared" si="352"/>
        <v>958.07500000000005</v>
      </c>
      <c r="M212" s="42">
        <f t="shared" si="353"/>
        <v>63.87166666666667</v>
      </c>
      <c r="N212" s="43">
        <f t="shared" si="354"/>
        <v>50.425000000000004</v>
      </c>
      <c r="O212" s="44">
        <f t="shared" si="355"/>
        <v>53.226388888888891</v>
      </c>
      <c r="P212" s="45">
        <v>965.88250000000016</v>
      </c>
      <c r="Q212" s="46">
        <f t="shared" si="356"/>
        <v>1110.7648750000001</v>
      </c>
      <c r="R212" s="30">
        <f t="shared" si="357"/>
        <v>1045.8825000000002</v>
      </c>
      <c r="S212" s="31">
        <f t="shared" si="358"/>
        <v>69.725500000000011</v>
      </c>
      <c r="T212" s="32">
        <f t="shared" si="359"/>
        <v>55.046447368421063</v>
      </c>
      <c r="U212" s="74">
        <f t="shared" si="360"/>
        <v>61.522500000000008</v>
      </c>
      <c r="V212" s="105">
        <f t="shared" si="361"/>
        <v>1062.4707500000002</v>
      </c>
      <c r="W212" s="105">
        <f t="shared" si="362"/>
        <v>1221.8413625000001</v>
      </c>
      <c r="X212" s="106">
        <f t="shared" si="363"/>
        <v>1142.4707500000002</v>
      </c>
      <c r="Y212" s="102">
        <f t="shared" si="364"/>
        <v>76.164716666666678</v>
      </c>
      <c r="Z212" s="103">
        <f t="shared" si="365"/>
        <v>60.130039473684221</v>
      </c>
      <c r="AA212" s="104">
        <f t="shared" si="366"/>
        <v>67.204161764705887</v>
      </c>
      <c r="AB212" s="151">
        <f t="shared" si="367"/>
        <v>1168.7178250000004</v>
      </c>
      <c r="AC212" s="151">
        <f t="shared" si="368"/>
        <v>1344.0254987500005</v>
      </c>
      <c r="AD212" s="152">
        <f t="shared" si="369"/>
        <v>1248.7178250000004</v>
      </c>
      <c r="AE212" s="148">
        <f t="shared" si="370"/>
        <v>83.24785500000003</v>
      </c>
      <c r="AF212" s="149">
        <f t="shared" si="371"/>
        <v>65.721990789473708</v>
      </c>
      <c r="AG212" s="150">
        <f t="shared" si="372"/>
        <v>73.453989705882378</v>
      </c>
      <c r="AH212" s="187">
        <f t="shared" si="373"/>
        <v>1285.5896075000005</v>
      </c>
      <c r="AI212" s="188">
        <f t="shared" si="374"/>
        <v>1478.4280486250004</v>
      </c>
      <c r="AJ212" s="188">
        <f t="shared" si="375"/>
        <v>1365.5896075000005</v>
      </c>
      <c r="AK212" s="189">
        <f t="shared" si="376"/>
        <v>80.328800441176497</v>
      </c>
      <c r="AL212" s="190">
        <f t="shared" si="377"/>
        <v>65.028076547619065</v>
      </c>
      <c r="AM212" s="191">
        <f t="shared" si="378"/>
        <v>75.86608930555559</v>
      </c>
      <c r="AN212" s="220">
        <f t="shared" si="379"/>
        <v>1414.1485682500006</v>
      </c>
      <c r="AO212" s="221">
        <f t="shared" si="380"/>
        <v>1626.2708534875005</v>
      </c>
      <c r="AP212" s="221">
        <f t="shared" si="381"/>
        <v>1494.1485682500006</v>
      </c>
      <c r="AQ212" s="222">
        <f t="shared" si="382"/>
        <v>87.891092250000042</v>
      </c>
      <c r="AR212" s="223">
        <f t="shared" si="383"/>
        <v>71.149931821428595</v>
      </c>
      <c r="AS212" s="224">
        <f t="shared" si="384"/>
        <v>83.008253791666704</v>
      </c>
      <c r="AT212" s="237">
        <f t="shared" si="385"/>
        <v>2164.1521095337507</v>
      </c>
      <c r="AU212" s="253">
        <f t="shared" si="386"/>
        <v>1555.5634250750009</v>
      </c>
      <c r="AV212" s="254">
        <f t="shared" si="340"/>
        <v>1788.8979388362509</v>
      </c>
      <c r="AW212" s="254">
        <f t="shared" si="341"/>
        <v>1635.5634250750009</v>
      </c>
      <c r="AX212" s="255">
        <f t="shared" si="342"/>
        <v>96.209613239705931</v>
      </c>
      <c r="AY212" s="256">
        <f t="shared" si="343"/>
        <v>77.883972622619083</v>
      </c>
      <c r="AZ212" s="257">
        <f t="shared" si="344"/>
        <v>90.864634726388942</v>
      </c>
      <c r="BA212" s="268">
        <f t="shared" si="345"/>
        <v>2375.5673204871264</v>
      </c>
    </row>
    <row r="213" spans="1:53" x14ac:dyDescent="0.2">
      <c r="A213" s="33">
        <v>8958</v>
      </c>
      <c r="B213" s="33" t="s">
        <v>229</v>
      </c>
      <c r="C213" s="34" t="s">
        <v>20</v>
      </c>
      <c r="D213" s="49">
        <v>96.49</v>
      </c>
      <c r="E213" s="36">
        <f t="shared" si="346"/>
        <v>109.99859999999998</v>
      </c>
      <c r="F213" s="18">
        <f t="shared" si="347"/>
        <v>176.49</v>
      </c>
      <c r="G213" s="37">
        <f t="shared" si="348"/>
        <v>13.576153846153847</v>
      </c>
      <c r="H213" s="38">
        <f t="shared" si="349"/>
        <v>10.381764705882354</v>
      </c>
      <c r="I213" s="39">
        <f t="shared" si="350"/>
        <v>11.030625000000001</v>
      </c>
      <c r="J213" s="40">
        <v>106.13900000000001</v>
      </c>
      <c r="K213" s="23">
        <f t="shared" si="351"/>
        <v>122.05985</v>
      </c>
      <c r="L213" s="41">
        <f t="shared" si="352"/>
        <v>186.13900000000001</v>
      </c>
      <c r="M213" s="42">
        <f t="shared" si="353"/>
        <v>12.409266666666667</v>
      </c>
      <c r="N213" s="43">
        <f t="shared" si="354"/>
        <v>9.7967894736842105</v>
      </c>
      <c r="O213" s="44">
        <f t="shared" si="355"/>
        <v>10.341055555555556</v>
      </c>
      <c r="P213" s="45">
        <v>116.75290000000003</v>
      </c>
      <c r="Q213" s="46">
        <f t="shared" si="356"/>
        <v>134.26583500000001</v>
      </c>
      <c r="R213" s="30">
        <f t="shared" si="357"/>
        <v>196.75290000000001</v>
      </c>
      <c r="S213" s="31">
        <f t="shared" si="358"/>
        <v>13.116860000000001</v>
      </c>
      <c r="T213" s="32">
        <f t="shared" si="359"/>
        <v>10.355415789473685</v>
      </c>
      <c r="U213" s="74">
        <f t="shared" si="360"/>
        <v>11.573700000000001</v>
      </c>
      <c r="V213" s="105">
        <f t="shared" si="361"/>
        <v>128.42819000000003</v>
      </c>
      <c r="W213" s="105">
        <f t="shared" si="362"/>
        <v>147.69241850000003</v>
      </c>
      <c r="X213" s="106">
        <f t="shared" si="363"/>
        <v>208.42819000000003</v>
      </c>
      <c r="Y213" s="102">
        <f t="shared" si="364"/>
        <v>13.895212666666669</v>
      </c>
      <c r="Z213" s="103">
        <f t="shared" si="365"/>
        <v>10.969904736842107</v>
      </c>
      <c r="AA213" s="104">
        <f t="shared" si="366"/>
        <v>12.260481764705885</v>
      </c>
      <c r="AB213" s="151">
        <f t="shared" si="367"/>
        <v>141.27100900000005</v>
      </c>
      <c r="AC213" s="151">
        <f t="shared" si="368"/>
        <v>162.46166035000005</v>
      </c>
      <c r="AD213" s="152">
        <f t="shared" si="369"/>
        <v>221.27100900000005</v>
      </c>
      <c r="AE213" s="148">
        <f t="shared" si="370"/>
        <v>14.751400600000004</v>
      </c>
      <c r="AF213" s="149">
        <f t="shared" si="371"/>
        <v>11.645842578947372</v>
      </c>
      <c r="AG213" s="150">
        <f t="shared" si="372"/>
        <v>13.015941705882355</v>
      </c>
      <c r="AH213" s="187">
        <f t="shared" si="373"/>
        <v>155.39810990000007</v>
      </c>
      <c r="AI213" s="188">
        <f t="shared" si="374"/>
        <v>178.70782638500006</v>
      </c>
      <c r="AJ213" s="188">
        <f t="shared" si="375"/>
        <v>235.39810990000007</v>
      </c>
      <c r="AK213" s="189">
        <f t="shared" si="376"/>
        <v>13.846947641176474</v>
      </c>
      <c r="AL213" s="190">
        <f t="shared" si="377"/>
        <v>11.209433804761908</v>
      </c>
      <c r="AM213" s="191">
        <f t="shared" si="378"/>
        <v>13.077672772222225</v>
      </c>
      <c r="AN213" s="220">
        <f t="shared" si="379"/>
        <v>170.93792089000007</v>
      </c>
      <c r="AO213" s="221">
        <f t="shared" si="380"/>
        <v>196.57860902350006</v>
      </c>
      <c r="AP213" s="221">
        <f t="shared" si="381"/>
        <v>250.93792089000007</v>
      </c>
      <c r="AQ213" s="222">
        <f t="shared" si="382"/>
        <v>14.761054170000005</v>
      </c>
      <c r="AR213" s="223">
        <f t="shared" si="383"/>
        <v>11.949424804285718</v>
      </c>
      <c r="AS213" s="224">
        <f t="shared" si="384"/>
        <v>13.940995605000005</v>
      </c>
      <c r="AT213" s="237">
        <f t="shared" si="385"/>
        <v>305.55219173055013</v>
      </c>
      <c r="AU213" s="253">
        <f t="shared" si="386"/>
        <v>188.0317129790001</v>
      </c>
      <c r="AV213" s="254">
        <f t="shared" si="340"/>
        <v>216.23646992585012</v>
      </c>
      <c r="AW213" s="254">
        <f t="shared" si="341"/>
        <v>268.03171297900008</v>
      </c>
      <c r="AX213" s="255">
        <f t="shared" si="342"/>
        <v>15.766571351705887</v>
      </c>
      <c r="AY213" s="256">
        <f t="shared" si="343"/>
        <v>12.763414903761909</v>
      </c>
      <c r="AZ213" s="257">
        <f t="shared" si="344"/>
        <v>14.890650721055559</v>
      </c>
      <c r="BA213" s="268">
        <f t="shared" si="345"/>
        <v>331.10741090360517</v>
      </c>
    </row>
    <row r="214" spans="1:53" x14ac:dyDescent="0.2">
      <c r="A214" s="33">
        <v>8959</v>
      </c>
      <c r="B214" s="33" t="s">
        <v>230</v>
      </c>
      <c r="C214" s="34" t="s">
        <v>20</v>
      </c>
      <c r="D214" s="47">
        <v>105.26</v>
      </c>
      <c r="E214" s="36">
        <f t="shared" si="346"/>
        <v>119.99639999999999</v>
      </c>
      <c r="F214" s="18">
        <f t="shared" si="347"/>
        <v>185.26</v>
      </c>
      <c r="G214" s="37">
        <f t="shared" si="348"/>
        <v>14.25076923076923</v>
      </c>
      <c r="H214" s="38">
        <f t="shared" si="349"/>
        <v>10.897647058823528</v>
      </c>
      <c r="I214" s="39">
        <f t="shared" si="350"/>
        <v>11.578749999999999</v>
      </c>
      <c r="J214" s="40">
        <v>115.78600000000002</v>
      </c>
      <c r="K214" s="23">
        <f t="shared" si="351"/>
        <v>133.15390000000002</v>
      </c>
      <c r="L214" s="41">
        <f t="shared" si="352"/>
        <v>195.786</v>
      </c>
      <c r="M214" s="42">
        <f t="shared" si="353"/>
        <v>13.0524</v>
      </c>
      <c r="N214" s="43">
        <f t="shared" si="354"/>
        <v>10.304526315789474</v>
      </c>
      <c r="O214" s="44">
        <f t="shared" si="355"/>
        <v>10.877000000000001</v>
      </c>
      <c r="P214" s="45">
        <v>127.36460000000002</v>
      </c>
      <c r="Q214" s="46">
        <f t="shared" si="356"/>
        <v>146.46929000000003</v>
      </c>
      <c r="R214" s="30">
        <f t="shared" si="357"/>
        <v>207.36460000000002</v>
      </c>
      <c r="S214" s="31">
        <f t="shared" si="358"/>
        <v>13.824306666666669</v>
      </c>
      <c r="T214" s="32">
        <f t="shared" si="359"/>
        <v>10.913926315789475</v>
      </c>
      <c r="U214" s="74">
        <f t="shared" si="360"/>
        <v>12.197917647058825</v>
      </c>
      <c r="V214" s="105">
        <f t="shared" si="361"/>
        <v>140.10106000000005</v>
      </c>
      <c r="W214" s="105">
        <f t="shared" si="362"/>
        <v>161.11621900000003</v>
      </c>
      <c r="X214" s="106">
        <f t="shared" si="363"/>
        <v>220.10106000000005</v>
      </c>
      <c r="Y214" s="102">
        <f t="shared" si="364"/>
        <v>14.673404000000003</v>
      </c>
      <c r="Z214" s="103">
        <f t="shared" si="365"/>
        <v>11.584266315789476</v>
      </c>
      <c r="AA214" s="104">
        <f t="shared" si="366"/>
        <v>12.94712117647059</v>
      </c>
      <c r="AB214" s="151">
        <f t="shared" si="367"/>
        <v>154.11116600000005</v>
      </c>
      <c r="AC214" s="151">
        <f t="shared" si="368"/>
        <v>177.22784090000005</v>
      </c>
      <c r="AD214" s="152">
        <f t="shared" si="369"/>
        <v>234.11116600000005</v>
      </c>
      <c r="AE214" s="148">
        <f t="shared" si="370"/>
        <v>15.607411066666669</v>
      </c>
      <c r="AF214" s="149">
        <f t="shared" si="371"/>
        <v>12.321640315789477</v>
      </c>
      <c r="AG214" s="150">
        <f t="shared" si="372"/>
        <v>13.771245058823533</v>
      </c>
      <c r="AH214" s="187">
        <f t="shared" si="373"/>
        <v>169.52228260000007</v>
      </c>
      <c r="AI214" s="188">
        <f t="shared" si="374"/>
        <v>194.95062499000005</v>
      </c>
      <c r="AJ214" s="188">
        <f t="shared" si="375"/>
        <v>249.52228260000007</v>
      </c>
      <c r="AK214" s="189">
        <f t="shared" si="376"/>
        <v>14.677781329411768</v>
      </c>
      <c r="AL214" s="190">
        <f t="shared" si="377"/>
        <v>11.882013457142861</v>
      </c>
      <c r="AM214" s="191">
        <f t="shared" si="378"/>
        <v>13.862349033333338</v>
      </c>
      <c r="AN214" s="220">
        <f t="shared" si="379"/>
        <v>186.47451086000009</v>
      </c>
      <c r="AO214" s="221">
        <f t="shared" si="380"/>
        <v>214.44568748900008</v>
      </c>
      <c r="AP214" s="221">
        <f t="shared" si="381"/>
        <v>266.47451086000012</v>
      </c>
      <c r="AQ214" s="222">
        <f t="shared" si="382"/>
        <v>15.674971227058832</v>
      </c>
      <c r="AR214" s="223">
        <f t="shared" si="383"/>
        <v>12.689262421904768</v>
      </c>
      <c r="AS214" s="224">
        <f t="shared" si="384"/>
        <v>14.804139492222228</v>
      </c>
      <c r="AT214" s="237">
        <f t="shared" si="385"/>
        <v>328.77939373570013</v>
      </c>
      <c r="AU214" s="253">
        <f t="shared" si="386"/>
        <v>205.12196194600011</v>
      </c>
      <c r="AV214" s="254">
        <f t="shared" si="340"/>
        <v>235.8902562379001</v>
      </c>
      <c r="AW214" s="254">
        <f t="shared" si="341"/>
        <v>285.12196194600011</v>
      </c>
      <c r="AX214" s="255">
        <f t="shared" si="342"/>
        <v>16.771880114470594</v>
      </c>
      <c r="AY214" s="256">
        <f t="shared" si="343"/>
        <v>13.577236283142863</v>
      </c>
      <c r="AZ214" s="257">
        <f t="shared" si="344"/>
        <v>15.840108997000007</v>
      </c>
      <c r="BA214" s="268">
        <f t="shared" si="345"/>
        <v>356.65733310927016</v>
      </c>
    </row>
    <row r="215" spans="1:53" x14ac:dyDescent="0.2">
      <c r="A215" s="33">
        <v>8960</v>
      </c>
      <c r="B215" s="33" t="s">
        <v>231</v>
      </c>
      <c r="C215" s="34" t="s">
        <v>20</v>
      </c>
      <c r="D215" s="47">
        <v>166.67</v>
      </c>
      <c r="E215" s="36">
        <f t="shared" si="346"/>
        <v>190.00379999999996</v>
      </c>
      <c r="F215" s="18">
        <f t="shared" si="347"/>
        <v>246.67</v>
      </c>
      <c r="G215" s="37">
        <f t="shared" si="348"/>
        <v>18.974615384615383</v>
      </c>
      <c r="H215" s="38">
        <f t="shared" si="349"/>
        <v>14.51</v>
      </c>
      <c r="I215" s="39">
        <f t="shared" si="350"/>
        <v>15.416874999999999</v>
      </c>
      <c r="J215" s="40">
        <v>183.33699999999999</v>
      </c>
      <c r="K215" s="23">
        <f t="shared" si="351"/>
        <v>210.83754999999996</v>
      </c>
      <c r="L215" s="41">
        <f t="shared" si="352"/>
        <v>263.33699999999999</v>
      </c>
      <c r="M215" s="42">
        <f t="shared" si="353"/>
        <v>17.555799999999998</v>
      </c>
      <c r="N215" s="43">
        <f t="shared" si="354"/>
        <v>13.859842105263157</v>
      </c>
      <c r="O215" s="44">
        <f t="shared" si="355"/>
        <v>14.629833333333332</v>
      </c>
      <c r="P215" s="45">
        <v>201.67070000000001</v>
      </c>
      <c r="Q215" s="46">
        <f t="shared" si="356"/>
        <v>231.92130499999999</v>
      </c>
      <c r="R215" s="30">
        <f t="shared" si="357"/>
        <v>281.67070000000001</v>
      </c>
      <c r="S215" s="31">
        <f t="shared" si="358"/>
        <v>18.778046666666668</v>
      </c>
      <c r="T215" s="32">
        <f t="shared" si="359"/>
        <v>14.824773684210527</v>
      </c>
      <c r="U215" s="74">
        <f t="shared" si="360"/>
        <v>16.568864705882355</v>
      </c>
      <c r="V215" s="105">
        <f t="shared" si="361"/>
        <v>221.83777000000003</v>
      </c>
      <c r="W215" s="105">
        <f t="shared" si="362"/>
        <v>255.11343550000001</v>
      </c>
      <c r="X215" s="106">
        <f t="shared" si="363"/>
        <v>301.83777000000003</v>
      </c>
      <c r="Y215" s="102">
        <f t="shared" si="364"/>
        <v>20.122518000000003</v>
      </c>
      <c r="Z215" s="103">
        <f t="shared" si="365"/>
        <v>15.886198421052633</v>
      </c>
      <c r="AA215" s="104">
        <f t="shared" si="366"/>
        <v>17.755162941176472</v>
      </c>
      <c r="AB215" s="151">
        <f t="shared" si="367"/>
        <v>244.02154700000006</v>
      </c>
      <c r="AC215" s="151">
        <f t="shared" si="368"/>
        <v>280.62477905000003</v>
      </c>
      <c r="AD215" s="152">
        <f t="shared" si="369"/>
        <v>324.02154700000006</v>
      </c>
      <c r="AE215" s="148">
        <f t="shared" si="370"/>
        <v>21.601436466666669</v>
      </c>
      <c r="AF215" s="149">
        <f t="shared" si="371"/>
        <v>17.053765631578951</v>
      </c>
      <c r="AG215" s="150">
        <f t="shared" si="372"/>
        <v>19.060091000000003</v>
      </c>
      <c r="AH215" s="187">
        <f t="shared" si="373"/>
        <v>268.42370170000009</v>
      </c>
      <c r="AI215" s="188">
        <f t="shared" si="374"/>
        <v>308.68725695500007</v>
      </c>
      <c r="AJ215" s="188">
        <f t="shared" si="375"/>
        <v>348.42370170000009</v>
      </c>
      <c r="AK215" s="189">
        <f t="shared" si="376"/>
        <v>20.49551186470589</v>
      </c>
      <c r="AL215" s="190">
        <f t="shared" si="377"/>
        <v>16.591604842857148</v>
      </c>
      <c r="AM215" s="191">
        <f t="shared" si="378"/>
        <v>19.356872316666671</v>
      </c>
      <c r="AN215" s="220">
        <f t="shared" si="379"/>
        <v>295.26607187000013</v>
      </c>
      <c r="AO215" s="221">
        <f t="shared" si="380"/>
        <v>339.55598265050014</v>
      </c>
      <c r="AP215" s="221">
        <f t="shared" si="381"/>
        <v>375.26607187000013</v>
      </c>
      <c r="AQ215" s="222">
        <f t="shared" si="382"/>
        <v>22.074474815882361</v>
      </c>
      <c r="AR215" s="223">
        <f t="shared" si="383"/>
        <v>17.869812946190482</v>
      </c>
      <c r="AS215" s="224">
        <f t="shared" si="384"/>
        <v>20.848115103888897</v>
      </c>
      <c r="AT215" s="237">
        <f t="shared" si="385"/>
        <v>491.42277744565018</v>
      </c>
      <c r="AU215" s="253">
        <f t="shared" si="386"/>
        <v>324.79267905700016</v>
      </c>
      <c r="AV215" s="254">
        <f t="shared" si="340"/>
        <v>373.51158091555016</v>
      </c>
      <c r="AW215" s="254">
        <f t="shared" si="341"/>
        <v>404.79267905700016</v>
      </c>
      <c r="AX215" s="255">
        <f t="shared" si="342"/>
        <v>23.811334062176481</v>
      </c>
      <c r="AY215" s="256">
        <f t="shared" si="343"/>
        <v>19.275841859857149</v>
      </c>
      <c r="AZ215" s="257">
        <f t="shared" si="344"/>
        <v>22.488482169833343</v>
      </c>
      <c r="BA215" s="268">
        <f t="shared" si="345"/>
        <v>535.56505519021516</v>
      </c>
    </row>
    <row r="216" spans="1:53" x14ac:dyDescent="0.2">
      <c r="A216" s="111">
        <v>8961</v>
      </c>
      <c r="B216" s="33" t="s">
        <v>353</v>
      </c>
      <c r="C216" s="34" t="s">
        <v>20</v>
      </c>
      <c r="D216" s="33"/>
      <c r="E216" s="69"/>
      <c r="F216" s="181"/>
      <c r="G216" s="71"/>
      <c r="H216" s="72"/>
      <c r="I216" s="73"/>
      <c r="J216" s="182"/>
      <c r="K216" s="183"/>
      <c r="L216" s="182"/>
      <c r="M216" s="182"/>
      <c r="N216" s="182"/>
      <c r="O216" s="182"/>
      <c r="P216" s="33"/>
      <c r="Q216" s="111"/>
      <c r="R216" s="14"/>
      <c r="S216" s="14"/>
      <c r="T216" s="14"/>
      <c r="U216" s="15"/>
      <c r="V216" s="33"/>
      <c r="W216" s="33"/>
      <c r="X216" s="33"/>
      <c r="Y216" s="184"/>
      <c r="Z216" s="14"/>
      <c r="AA216" s="14"/>
      <c r="AB216" s="151">
        <v>391.3</v>
      </c>
      <c r="AC216" s="151">
        <f t="shared" si="368"/>
        <v>449.995</v>
      </c>
      <c r="AD216" s="152">
        <f t="shared" si="369"/>
        <v>471.3</v>
      </c>
      <c r="AE216" s="148">
        <f t="shared" si="370"/>
        <v>31.42</v>
      </c>
      <c r="AF216" s="149">
        <f t="shared" si="371"/>
        <v>24.805263157894739</v>
      </c>
      <c r="AG216" s="150">
        <f t="shared" si="372"/>
        <v>27.723529411764705</v>
      </c>
      <c r="AH216" s="187">
        <f t="shared" si="373"/>
        <v>430.43000000000006</v>
      </c>
      <c r="AI216" s="188">
        <f t="shared" si="374"/>
        <v>494.99450000000002</v>
      </c>
      <c r="AJ216" s="188">
        <f t="shared" si="375"/>
        <v>510.43000000000006</v>
      </c>
      <c r="AK216" s="189">
        <f t="shared" si="376"/>
        <v>30.025294117647064</v>
      </c>
      <c r="AL216" s="190">
        <f t="shared" si="377"/>
        <v>24.30619047619048</v>
      </c>
      <c r="AM216" s="191">
        <f t="shared" si="378"/>
        <v>28.357222222222227</v>
      </c>
      <c r="AN216" s="220">
        <f t="shared" si="379"/>
        <v>473.47300000000013</v>
      </c>
      <c r="AO216" s="221">
        <f t="shared" si="380"/>
        <v>544.49395000000015</v>
      </c>
      <c r="AP216" s="221">
        <f t="shared" si="381"/>
        <v>553.47300000000018</v>
      </c>
      <c r="AQ216" s="222">
        <f t="shared" si="382"/>
        <v>32.55723529411766</v>
      </c>
      <c r="AR216" s="223">
        <f t="shared" si="383"/>
        <v>26.35585714285715</v>
      </c>
      <c r="AS216" s="224">
        <f t="shared" si="384"/>
        <v>30.748500000000011</v>
      </c>
      <c r="AT216" s="237">
        <f t="shared" si="385"/>
        <v>757.84213500000021</v>
      </c>
      <c r="AU216" s="253">
        <f t="shared" si="386"/>
        <v>520.8203000000002</v>
      </c>
      <c r="AV216" s="254">
        <f t="shared" si="340"/>
        <v>598.94334500000014</v>
      </c>
      <c r="AW216" s="254">
        <f t="shared" si="341"/>
        <v>600.8203000000002</v>
      </c>
      <c r="AX216" s="255">
        <f t="shared" si="342"/>
        <v>35.342370588235305</v>
      </c>
      <c r="AY216" s="256">
        <f t="shared" si="343"/>
        <v>28.610490476190485</v>
      </c>
      <c r="AZ216" s="257">
        <f t="shared" si="344"/>
        <v>33.378905555555569</v>
      </c>
      <c r="BA216" s="268">
        <f t="shared" si="345"/>
        <v>828.62634850000018</v>
      </c>
    </row>
    <row r="217" spans="1:53" x14ac:dyDescent="0.2">
      <c r="A217" s="33">
        <v>8963</v>
      </c>
      <c r="B217" s="33" t="s">
        <v>232</v>
      </c>
      <c r="C217" s="34" t="s">
        <v>20</v>
      </c>
      <c r="D217" s="35">
        <v>307.02</v>
      </c>
      <c r="E217" s="36">
        <f>+(D217*1.14)</f>
        <v>350.00279999999992</v>
      </c>
      <c r="F217" s="18">
        <f>+(D217+80)</f>
        <v>387.02</v>
      </c>
      <c r="G217" s="37">
        <f>+((D217+80)/13)</f>
        <v>29.770769230769229</v>
      </c>
      <c r="H217" s="38">
        <f>+((D217+80)/17)</f>
        <v>22.765882352941176</v>
      </c>
      <c r="I217" s="39">
        <f>+((D217+80)/16)</f>
        <v>24.188749999999999</v>
      </c>
      <c r="J217" s="40">
        <v>337.72199999999998</v>
      </c>
      <c r="K217" s="23">
        <f t="shared" ref="K217:K248" si="387">+(J217*1.15)</f>
        <v>388.38029999999992</v>
      </c>
      <c r="L217" s="41">
        <f t="shared" ref="L217:L248" si="388">+(J217+80)</f>
        <v>417.72199999999998</v>
      </c>
      <c r="M217" s="42">
        <f t="shared" ref="M217:M248" si="389">+((J217+80)/15)</f>
        <v>27.848133333333333</v>
      </c>
      <c r="N217" s="43">
        <f t="shared" ref="N217:N248" si="390">+((J217+80)/19)</f>
        <v>21.98536842105263</v>
      </c>
      <c r="O217" s="44">
        <f t="shared" ref="O217:O248" si="391">+((J217+80)/18)</f>
        <v>23.206777777777777</v>
      </c>
      <c r="P217" s="45">
        <v>371.49420000000003</v>
      </c>
      <c r="Q217" s="46">
        <f t="shared" ref="Q217:Q248" si="392">+(P217*1.15)</f>
        <v>427.21832999999998</v>
      </c>
      <c r="R217" s="52">
        <f t="shared" ref="R217:R248" si="393">+(P217+80)</f>
        <v>451.49420000000003</v>
      </c>
      <c r="S217" s="31">
        <f t="shared" ref="S217:S248" si="394">+((P217+80)/15)</f>
        <v>30.099613333333334</v>
      </c>
      <c r="T217" s="32">
        <f t="shared" ref="T217:T248" si="395">+((P217+80)/19)</f>
        <v>23.762852631578948</v>
      </c>
      <c r="U217" s="74">
        <f t="shared" ref="U217:U248" si="396">+((P217+80)/17)</f>
        <v>26.55848235294118</v>
      </c>
      <c r="V217" s="105">
        <f t="shared" ref="V217:V248" si="397">P217*1.1</f>
        <v>408.64362000000006</v>
      </c>
      <c r="W217" s="105">
        <f t="shared" ref="W217:W248" si="398">V217*1.15</f>
        <v>469.94016300000004</v>
      </c>
      <c r="X217" s="106">
        <f t="shared" ref="X217:X248" si="399">V217+80</f>
        <v>488.64362000000006</v>
      </c>
      <c r="Y217" s="102">
        <f t="shared" ref="Y217:Y248" si="400">+((V217+80)/15)</f>
        <v>32.576241333333336</v>
      </c>
      <c r="Z217" s="103">
        <f t="shared" ref="Z217:Z248" si="401">+((V217+80)/19)</f>
        <v>25.718085263157899</v>
      </c>
      <c r="AA217" s="104">
        <f t="shared" ref="AA217:AA248" si="402">+((V217+80)/17)</f>
        <v>28.74374235294118</v>
      </c>
      <c r="AB217" s="151">
        <f t="shared" ref="AB217:AB248" si="403">V217*1.1</f>
        <v>449.50798200000008</v>
      </c>
      <c r="AC217" s="151">
        <f t="shared" si="368"/>
        <v>516.9341793000001</v>
      </c>
      <c r="AD217" s="152">
        <f t="shared" si="369"/>
        <v>529.50798200000008</v>
      </c>
      <c r="AE217" s="148">
        <f t="shared" si="370"/>
        <v>35.300532133333341</v>
      </c>
      <c r="AF217" s="149">
        <f t="shared" si="371"/>
        <v>27.868841157894742</v>
      </c>
      <c r="AG217" s="150">
        <f t="shared" si="372"/>
        <v>31.14752835294118</v>
      </c>
      <c r="AH217" s="187">
        <f t="shared" si="373"/>
        <v>494.45878020000015</v>
      </c>
      <c r="AI217" s="188">
        <f t="shared" si="374"/>
        <v>568.62759723000011</v>
      </c>
      <c r="AJ217" s="188">
        <f t="shared" si="375"/>
        <v>574.45878020000009</v>
      </c>
      <c r="AK217" s="189">
        <f t="shared" si="376"/>
        <v>33.791692952941183</v>
      </c>
      <c r="AL217" s="190">
        <f t="shared" si="377"/>
        <v>27.355180009523814</v>
      </c>
      <c r="AM217" s="191">
        <f t="shared" si="378"/>
        <v>31.914376677777781</v>
      </c>
      <c r="AN217" s="220">
        <f t="shared" si="379"/>
        <v>543.90465822000021</v>
      </c>
      <c r="AO217" s="221">
        <f t="shared" si="380"/>
        <v>625.49035695300017</v>
      </c>
      <c r="AP217" s="221">
        <f t="shared" si="381"/>
        <v>623.90465822000021</v>
      </c>
      <c r="AQ217" s="222">
        <f t="shared" si="382"/>
        <v>36.700274012941186</v>
      </c>
      <c r="AR217" s="223">
        <f t="shared" si="383"/>
        <v>29.70974562952382</v>
      </c>
      <c r="AS217" s="224">
        <f t="shared" si="384"/>
        <v>34.661369901111122</v>
      </c>
      <c r="AT217" s="237">
        <f t="shared" si="385"/>
        <v>863.13746403890025</v>
      </c>
      <c r="AU217" s="253">
        <f t="shared" si="386"/>
        <v>598.29512404200034</v>
      </c>
      <c r="AV217" s="254">
        <f t="shared" si="340"/>
        <v>688.03939264830035</v>
      </c>
      <c r="AW217" s="254">
        <f t="shared" si="341"/>
        <v>678.29512404200034</v>
      </c>
      <c r="AX217" s="255">
        <f t="shared" si="342"/>
        <v>39.899713178941198</v>
      </c>
      <c r="AY217" s="256">
        <f t="shared" si="343"/>
        <v>32.299767811523829</v>
      </c>
      <c r="AZ217" s="257">
        <f t="shared" si="344"/>
        <v>37.683062446777797</v>
      </c>
      <c r="BA217" s="268">
        <f t="shared" si="345"/>
        <v>944.45121044279051</v>
      </c>
    </row>
    <row r="218" spans="1:53" x14ac:dyDescent="0.2">
      <c r="A218" s="33">
        <v>8965</v>
      </c>
      <c r="B218" s="33" t="s">
        <v>233</v>
      </c>
      <c r="C218" s="34"/>
      <c r="D218" s="47"/>
      <c r="E218" s="36"/>
      <c r="F218" s="18"/>
      <c r="G218" s="37"/>
      <c r="H218" s="38"/>
      <c r="I218" s="39"/>
      <c r="J218" s="40">
        <v>175.44</v>
      </c>
      <c r="K218" s="23">
        <f t="shared" si="387"/>
        <v>201.75599999999997</v>
      </c>
      <c r="L218" s="41">
        <f t="shared" si="388"/>
        <v>255.44</v>
      </c>
      <c r="M218" s="42">
        <f t="shared" si="389"/>
        <v>17.029333333333334</v>
      </c>
      <c r="N218" s="43">
        <f t="shared" si="390"/>
        <v>13.444210526315789</v>
      </c>
      <c r="O218" s="44">
        <f t="shared" si="391"/>
        <v>14.191111111111111</v>
      </c>
      <c r="P218" s="45">
        <v>192.98400000000001</v>
      </c>
      <c r="Q218" s="46">
        <f t="shared" si="392"/>
        <v>221.9316</v>
      </c>
      <c r="R218" s="52">
        <f t="shared" si="393"/>
        <v>272.98400000000004</v>
      </c>
      <c r="S218" s="31">
        <f t="shared" si="394"/>
        <v>18.198933333333336</v>
      </c>
      <c r="T218" s="32">
        <f t="shared" si="395"/>
        <v>14.367578947368424</v>
      </c>
      <c r="U218" s="74">
        <f t="shared" si="396"/>
        <v>16.057882352941178</v>
      </c>
      <c r="V218" s="105">
        <f t="shared" si="397"/>
        <v>212.28240000000002</v>
      </c>
      <c r="W218" s="105">
        <f t="shared" si="398"/>
        <v>244.12476000000001</v>
      </c>
      <c r="X218" s="106">
        <f t="shared" si="399"/>
        <v>292.28240000000005</v>
      </c>
      <c r="Y218" s="102">
        <f t="shared" si="400"/>
        <v>19.485493333333338</v>
      </c>
      <c r="Z218" s="103">
        <f t="shared" si="401"/>
        <v>15.383284210526318</v>
      </c>
      <c r="AA218" s="104">
        <f t="shared" si="402"/>
        <v>17.193082352941179</v>
      </c>
      <c r="AB218" s="151">
        <f t="shared" si="403"/>
        <v>233.51064000000005</v>
      </c>
      <c r="AC218" s="151">
        <f t="shared" si="368"/>
        <v>268.53723600000006</v>
      </c>
      <c r="AD218" s="152">
        <f t="shared" si="369"/>
        <v>313.51064000000008</v>
      </c>
      <c r="AE218" s="148">
        <f t="shared" si="370"/>
        <v>20.900709333333339</v>
      </c>
      <c r="AF218" s="149">
        <f t="shared" si="371"/>
        <v>16.500560000000004</v>
      </c>
      <c r="AG218" s="150">
        <f t="shared" si="372"/>
        <v>18.441802352941181</v>
      </c>
      <c r="AH218" s="187">
        <f t="shared" si="373"/>
        <v>256.86170400000009</v>
      </c>
      <c r="AI218" s="188">
        <f t="shared" si="374"/>
        <v>295.39095960000009</v>
      </c>
      <c r="AJ218" s="188">
        <f t="shared" si="375"/>
        <v>336.86170400000009</v>
      </c>
      <c r="AK218" s="189">
        <f t="shared" si="376"/>
        <v>19.815394352941183</v>
      </c>
      <c r="AL218" s="190">
        <f t="shared" si="377"/>
        <v>16.041033523809528</v>
      </c>
      <c r="AM218" s="191">
        <f t="shared" si="378"/>
        <v>18.714539111111115</v>
      </c>
      <c r="AN218" s="220">
        <f t="shared" si="379"/>
        <v>282.54787440000013</v>
      </c>
      <c r="AO218" s="221">
        <f t="shared" si="380"/>
        <v>324.93005556000014</v>
      </c>
      <c r="AP218" s="221">
        <f t="shared" si="381"/>
        <v>362.54787440000013</v>
      </c>
      <c r="AQ218" s="222">
        <f t="shared" si="382"/>
        <v>21.326345552941184</v>
      </c>
      <c r="AR218" s="223">
        <f t="shared" si="383"/>
        <v>17.264184495238101</v>
      </c>
      <c r="AS218" s="224">
        <f t="shared" si="384"/>
        <v>20.141548577777783</v>
      </c>
      <c r="AT218" s="237">
        <f t="shared" si="385"/>
        <v>472.40907222800018</v>
      </c>
      <c r="AU218" s="253">
        <f t="shared" si="386"/>
        <v>310.80266184000016</v>
      </c>
      <c r="AV218" s="254">
        <f t="shared" si="340"/>
        <v>357.42306111600016</v>
      </c>
      <c r="AW218" s="254">
        <f t="shared" si="341"/>
        <v>390.80266184000016</v>
      </c>
      <c r="AX218" s="255">
        <f t="shared" si="342"/>
        <v>22.988391872941186</v>
      </c>
      <c r="AY218" s="256">
        <f t="shared" si="343"/>
        <v>18.609650563809531</v>
      </c>
      <c r="AZ218" s="257">
        <f t="shared" si="344"/>
        <v>21.711258991111119</v>
      </c>
      <c r="BA218" s="268">
        <f t="shared" si="345"/>
        <v>514.64997945080017</v>
      </c>
    </row>
    <row r="219" spans="1:53" x14ac:dyDescent="0.2">
      <c r="A219" s="33">
        <v>8966</v>
      </c>
      <c r="B219" s="33" t="s">
        <v>234</v>
      </c>
      <c r="C219" s="34" t="s">
        <v>20</v>
      </c>
      <c r="D219" s="47">
        <v>131.58000000000001</v>
      </c>
      <c r="E219" s="36">
        <f t="shared" ref="E219:E250" si="404">+(D219*1.14)</f>
        <v>150.00120000000001</v>
      </c>
      <c r="F219" s="18">
        <f t="shared" ref="F219:F250" si="405">+(D219+80)</f>
        <v>211.58</v>
      </c>
      <c r="G219" s="37">
        <f t="shared" ref="G219:G250" si="406">+((D219+80)/13)</f>
        <v>16.275384615384617</v>
      </c>
      <c r="H219" s="38">
        <f t="shared" ref="H219:H250" si="407">+((D219+80)/17)</f>
        <v>12.445882352941178</v>
      </c>
      <c r="I219" s="39">
        <f t="shared" ref="I219:I250" si="408">+((D219+80)/16)</f>
        <v>13.223750000000001</v>
      </c>
      <c r="J219" s="40">
        <v>144.73800000000003</v>
      </c>
      <c r="K219" s="23">
        <f t="shared" si="387"/>
        <v>166.44870000000003</v>
      </c>
      <c r="L219" s="41">
        <f t="shared" si="388"/>
        <v>224.73800000000003</v>
      </c>
      <c r="M219" s="42">
        <f t="shared" si="389"/>
        <v>14.982533333333334</v>
      </c>
      <c r="N219" s="43">
        <f t="shared" si="390"/>
        <v>11.828315789473686</v>
      </c>
      <c r="O219" s="44">
        <f t="shared" si="391"/>
        <v>12.485444444444447</v>
      </c>
      <c r="P219" s="45">
        <v>159.21180000000004</v>
      </c>
      <c r="Q219" s="46">
        <f t="shared" si="392"/>
        <v>183.09357000000003</v>
      </c>
      <c r="R219" s="52">
        <f t="shared" si="393"/>
        <v>239.21180000000004</v>
      </c>
      <c r="S219" s="31">
        <f t="shared" si="394"/>
        <v>15.947453333333335</v>
      </c>
      <c r="T219" s="32">
        <f t="shared" si="395"/>
        <v>12.590094736842108</v>
      </c>
      <c r="U219" s="74">
        <f t="shared" si="396"/>
        <v>14.071282352941179</v>
      </c>
      <c r="V219" s="105">
        <f t="shared" si="397"/>
        <v>175.13298000000006</v>
      </c>
      <c r="W219" s="105">
        <f t="shared" si="398"/>
        <v>201.40292700000006</v>
      </c>
      <c r="X219" s="106">
        <f t="shared" si="399"/>
        <v>255.13298000000006</v>
      </c>
      <c r="Y219" s="102">
        <f t="shared" si="400"/>
        <v>17.008865333333336</v>
      </c>
      <c r="Z219" s="103">
        <f t="shared" si="401"/>
        <v>13.428051578947372</v>
      </c>
      <c r="AA219" s="104">
        <f t="shared" si="402"/>
        <v>15.007822352941179</v>
      </c>
      <c r="AB219" s="151">
        <f t="shared" si="403"/>
        <v>192.64627800000008</v>
      </c>
      <c r="AC219" s="151">
        <f t="shared" si="368"/>
        <v>221.54321970000007</v>
      </c>
      <c r="AD219" s="152">
        <f t="shared" si="369"/>
        <v>272.64627800000005</v>
      </c>
      <c r="AE219" s="148">
        <f t="shared" si="370"/>
        <v>18.176418533333337</v>
      </c>
      <c r="AF219" s="149">
        <f t="shared" si="371"/>
        <v>14.349804105263161</v>
      </c>
      <c r="AG219" s="150">
        <f t="shared" si="372"/>
        <v>16.038016352941181</v>
      </c>
      <c r="AH219" s="187">
        <f t="shared" si="373"/>
        <v>211.91090580000011</v>
      </c>
      <c r="AI219" s="188">
        <f t="shared" si="374"/>
        <v>243.69754167000011</v>
      </c>
      <c r="AJ219" s="188">
        <f t="shared" si="375"/>
        <v>291.91090580000014</v>
      </c>
      <c r="AK219" s="189">
        <f t="shared" si="376"/>
        <v>17.171229752941183</v>
      </c>
      <c r="AL219" s="190">
        <f t="shared" si="377"/>
        <v>13.900519323809529</v>
      </c>
      <c r="AM219" s="191">
        <f t="shared" si="378"/>
        <v>16.217272544444452</v>
      </c>
      <c r="AN219" s="220">
        <f t="shared" si="379"/>
        <v>233.10199638000014</v>
      </c>
      <c r="AO219" s="221">
        <f t="shared" si="380"/>
        <v>268.06729583700013</v>
      </c>
      <c r="AP219" s="221">
        <f t="shared" si="381"/>
        <v>313.10199638000017</v>
      </c>
      <c r="AQ219" s="222">
        <f t="shared" si="382"/>
        <v>18.417764492941188</v>
      </c>
      <c r="AR219" s="223">
        <f t="shared" si="383"/>
        <v>14.909618875238104</v>
      </c>
      <c r="AS219" s="224">
        <f t="shared" si="384"/>
        <v>17.394555354444453</v>
      </c>
      <c r="AT219" s="237">
        <f t="shared" si="385"/>
        <v>398.48748458810019</v>
      </c>
      <c r="AU219" s="253">
        <f t="shared" si="386"/>
        <v>256.4121960180002</v>
      </c>
      <c r="AV219" s="254">
        <f t="shared" si="340"/>
        <v>294.87402542070021</v>
      </c>
      <c r="AW219" s="254">
        <f t="shared" si="341"/>
        <v>336.4121960180002</v>
      </c>
      <c r="AX219" s="255">
        <f t="shared" si="342"/>
        <v>19.788952706941188</v>
      </c>
      <c r="AY219" s="256">
        <f t="shared" si="343"/>
        <v>16.019628381809532</v>
      </c>
      <c r="AZ219" s="257">
        <f t="shared" si="344"/>
        <v>18.689566445444456</v>
      </c>
      <c r="BA219" s="268">
        <f t="shared" si="345"/>
        <v>433.33623304691031</v>
      </c>
    </row>
    <row r="220" spans="1:53" x14ac:dyDescent="0.2">
      <c r="A220" s="33">
        <v>8967</v>
      </c>
      <c r="B220" s="33" t="s">
        <v>235</v>
      </c>
      <c r="C220" s="34" t="s">
        <v>20</v>
      </c>
      <c r="D220" s="47">
        <v>43.86</v>
      </c>
      <c r="E220" s="36">
        <f t="shared" si="404"/>
        <v>50.000399999999992</v>
      </c>
      <c r="F220" s="18">
        <f t="shared" si="405"/>
        <v>123.86</v>
      </c>
      <c r="G220" s="37">
        <f t="shared" si="406"/>
        <v>9.5276923076923072</v>
      </c>
      <c r="H220" s="38">
        <f t="shared" si="407"/>
        <v>7.2858823529411767</v>
      </c>
      <c r="I220" s="39">
        <f t="shared" si="408"/>
        <v>7.74125</v>
      </c>
      <c r="J220" s="40">
        <v>48.246000000000002</v>
      </c>
      <c r="K220" s="23">
        <f t="shared" si="387"/>
        <v>55.482900000000001</v>
      </c>
      <c r="L220" s="41">
        <f t="shared" si="388"/>
        <v>128.24600000000001</v>
      </c>
      <c r="M220" s="42">
        <f t="shared" si="389"/>
        <v>8.5497333333333341</v>
      </c>
      <c r="N220" s="43">
        <f t="shared" si="390"/>
        <v>6.7497894736842108</v>
      </c>
      <c r="O220" s="44">
        <f t="shared" si="391"/>
        <v>7.1247777777777781</v>
      </c>
      <c r="P220" s="45">
        <v>53.070600000000006</v>
      </c>
      <c r="Q220" s="46">
        <f t="shared" si="392"/>
        <v>61.031190000000002</v>
      </c>
      <c r="R220" s="52">
        <f t="shared" si="393"/>
        <v>133.07060000000001</v>
      </c>
      <c r="S220" s="31">
        <f t="shared" si="394"/>
        <v>8.8713733333333344</v>
      </c>
      <c r="T220" s="32">
        <f t="shared" si="395"/>
        <v>7.0037157894736852</v>
      </c>
      <c r="U220" s="74">
        <f t="shared" si="396"/>
        <v>7.827682352941177</v>
      </c>
      <c r="V220" s="105">
        <f t="shared" si="397"/>
        <v>58.377660000000013</v>
      </c>
      <c r="W220" s="105">
        <f t="shared" si="398"/>
        <v>67.134309000000016</v>
      </c>
      <c r="X220" s="106">
        <f t="shared" si="399"/>
        <v>138.37766000000002</v>
      </c>
      <c r="Y220" s="102">
        <f t="shared" si="400"/>
        <v>9.2251773333333347</v>
      </c>
      <c r="Z220" s="103">
        <f t="shared" si="401"/>
        <v>7.2830347368421062</v>
      </c>
      <c r="AA220" s="104">
        <f t="shared" si="402"/>
        <v>8.1398623529411775</v>
      </c>
      <c r="AB220" s="151">
        <f t="shared" si="403"/>
        <v>64.215426000000022</v>
      </c>
      <c r="AC220" s="151">
        <f t="shared" si="368"/>
        <v>73.847739900000022</v>
      </c>
      <c r="AD220" s="152">
        <f t="shared" si="369"/>
        <v>144.21542600000004</v>
      </c>
      <c r="AE220" s="148">
        <f t="shared" si="370"/>
        <v>9.614361733333336</v>
      </c>
      <c r="AF220" s="149">
        <f t="shared" si="371"/>
        <v>7.5902855789473707</v>
      </c>
      <c r="AG220" s="150">
        <f t="shared" si="372"/>
        <v>8.4832603529411781</v>
      </c>
      <c r="AH220" s="187">
        <f t="shared" si="373"/>
        <v>70.636968600000031</v>
      </c>
      <c r="AI220" s="188">
        <f t="shared" si="374"/>
        <v>81.232513890000035</v>
      </c>
      <c r="AJ220" s="188">
        <f t="shared" si="375"/>
        <v>150.63696860000005</v>
      </c>
      <c r="AK220" s="189">
        <f t="shared" si="376"/>
        <v>8.8609981529411783</v>
      </c>
      <c r="AL220" s="190">
        <f t="shared" si="377"/>
        <v>7.173188980952383</v>
      </c>
      <c r="AM220" s="191">
        <f t="shared" si="378"/>
        <v>8.3687204777777797</v>
      </c>
      <c r="AN220" s="220">
        <f t="shared" si="379"/>
        <v>77.700665460000039</v>
      </c>
      <c r="AO220" s="221">
        <f t="shared" si="380"/>
        <v>89.355765279000039</v>
      </c>
      <c r="AP220" s="221">
        <f t="shared" si="381"/>
        <v>157.70066546000004</v>
      </c>
      <c r="AQ220" s="222">
        <f t="shared" si="382"/>
        <v>9.2765097329411788</v>
      </c>
      <c r="AR220" s="223">
        <f t="shared" si="383"/>
        <v>7.5095554980952404</v>
      </c>
      <c r="AS220" s="224">
        <f t="shared" si="384"/>
        <v>8.7611480811111129</v>
      </c>
      <c r="AT220" s="237">
        <f t="shared" si="385"/>
        <v>166.16249486270004</v>
      </c>
      <c r="AU220" s="253">
        <f t="shared" si="386"/>
        <v>85.470732006000048</v>
      </c>
      <c r="AV220" s="254">
        <f t="shared" si="340"/>
        <v>98.29134180690005</v>
      </c>
      <c r="AW220" s="254">
        <f t="shared" si="341"/>
        <v>165.47073200600005</v>
      </c>
      <c r="AX220" s="255">
        <f t="shared" si="342"/>
        <v>9.7335724709411799</v>
      </c>
      <c r="AY220" s="256">
        <f t="shared" si="343"/>
        <v>7.8795586669523834</v>
      </c>
      <c r="AZ220" s="257">
        <f t="shared" si="344"/>
        <v>9.1928184447777799</v>
      </c>
      <c r="BA220" s="268">
        <f t="shared" si="345"/>
        <v>177.77874434897006</v>
      </c>
    </row>
    <row r="221" spans="1:53" x14ac:dyDescent="0.2">
      <c r="A221" s="33">
        <v>8970</v>
      </c>
      <c r="B221" s="33" t="s">
        <v>236</v>
      </c>
      <c r="C221" s="34" t="s">
        <v>20</v>
      </c>
      <c r="D221" s="47">
        <v>245.61</v>
      </c>
      <c r="E221" s="36">
        <f t="shared" si="404"/>
        <v>279.99540000000002</v>
      </c>
      <c r="F221" s="18">
        <f t="shared" si="405"/>
        <v>325.61</v>
      </c>
      <c r="G221" s="37">
        <f t="shared" si="406"/>
        <v>25.046923076923079</v>
      </c>
      <c r="H221" s="38">
        <f t="shared" si="407"/>
        <v>19.153529411764708</v>
      </c>
      <c r="I221" s="39">
        <f t="shared" si="408"/>
        <v>20.350625000000001</v>
      </c>
      <c r="J221" s="40">
        <v>270.17100000000005</v>
      </c>
      <c r="K221" s="23">
        <f t="shared" si="387"/>
        <v>310.69665000000003</v>
      </c>
      <c r="L221" s="41">
        <f t="shared" si="388"/>
        <v>350.17100000000005</v>
      </c>
      <c r="M221" s="42">
        <f t="shared" si="389"/>
        <v>23.344733333333338</v>
      </c>
      <c r="N221" s="43">
        <f t="shared" si="390"/>
        <v>18.430052631578949</v>
      </c>
      <c r="O221" s="44">
        <f t="shared" si="391"/>
        <v>19.453944444444446</v>
      </c>
      <c r="P221" s="45">
        <v>297.18810000000008</v>
      </c>
      <c r="Q221" s="46">
        <f t="shared" si="392"/>
        <v>341.76631500000008</v>
      </c>
      <c r="R221" s="52">
        <f t="shared" si="393"/>
        <v>377.18810000000008</v>
      </c>
      <c r="S221" s="31">
        <f t="shared" si="394"/>
        <v>25.145873333333338</v>
      </c>
      <c r="T221" s="32">
        <f t="shared" si="395"/>
        <v>19.852005263157899</v>
      </c>
      <c r="U221" s="74">
        <f t="shared" si="396"/>
        <v>22.187535294117652</v>
      </c>
      <c r="V221" s="105">
        <f t="shared" si="397"/>
        <v>326.9069100000001</v>
      </c>
      <c r="W221" s="105">
        <f t="shared" si="398"/>
        <v>375.94294650000006</v>
      </c>
      <c r="X221" s="106">
        <f t="shared" si="399"/>
        <v>406.9069100000001</v>
      </c>
      <c r="Y221" s="102">
        <f t="shared" si="400"/>
        <v>27.127127333333341</v>
      </c>
      <c r="Z221" s="103">
        <f t="shared" si="401"/>
        <v>21.41615315789474</v>
      </c>
      <c r="AA221" s="104">
        <f t="shared" si="402"/>
        <v>23.935700588235299</v>
      </c>
      <c r="AB221" s="151">
        <f t="shared" si="403"/>
        <v>359.59760100000011</v>
      </c>
      <c r="AC221" s="151">
        <f t="shared" si="368"/>
        <v>413.53724115000011</v>
      </c>
      <c r="AD221" s="152">
        <f t="shared" si="369"/>
        <v>439.59760100000011</v>
      </c>
      <c r="AE221" s="148">
        <f t="shared" si="370"/>
        <v>29.30650673333334</v>
      </c>
      <c r="AF221" s="149">
        <f t="shared" si="371"/>
        <v>23.136715842105268</v>
      </c>
      <c r="AG221" s="150">
        <f t="shared" si="372"/>
        <v>25.858682411764711</v>
      </c>
      <c r="AH221" s="187">
        <f t="shared" si="373"/>
        <v>395.55736110000015</v>
      </c>
      <c r="AI221" s="188">
        <f t="shared" si="374"/>
        <v>454.89096526500015</v>
      </c>
      <c r="AJ221" s="188">
        <f t="shared" si="375"/>
        <v>475.55736110000015</v>
      </c>
      <c r="AK221" s="189">
        <f t="shared" si="376"/>
        <v>27.973962417647069</v>
      </c>
      <c r="AL221" s="190">
        <f t="shared" si="377"/>
        <v>22.64558862380953</v>
      </c>
      <c r="AM221" s="191">
        <f t="shared" si="378"/>
        <v>26.419853394444452</v>
      </c>
      <c r="AN221" s="220">
        <f t="shared" si="379"/>
        <v>435.11309721000021</v>
      </c>
      <c r="AO221" s="221">
        <f t="shared" si="380"/>
        <v>500.38006179150022</v>
      </c>
      <c r="AP221" s="221">
        <f t="shared" si="381"/>
        <v>515.11309721000021</v>
      </c>
      <c r="AQ221" s="222">
        <f t="shared" si="382"/>
        <v>30.300770424117658</v>
      </c>
      <c r="AR221" s="223">
        <f t="shared" si="383"/>
        <v>24.529195105238106</v>
      </c>
      <c r="AS221" s="224">
        <f t="shared" si="384"/>
        <v>28.617394289444455</v>
      </c>
      <c r="AT221" s="237">
        <f t="shared" si="385"/>
        <v>700.4940803289503</v>
      </c>
      <c r="AU221" s="253">
        <f t="shared" si="386"/>
        <v>478.62440693100024</v>
      </c>
      <c r="AV221" s="254">
        <f t="shared" si="340"/>
        <v>550.41806797065021</v>
      </c>
      <c r="AW221" s="254">
        <f t="shared" si="341"/>
        <v>558.62440693100029</v>
      </c>
      <c r="AX221" s="255">
        <f t="shared" si="342"/>
        <v>32.860259231235311</v>
      </c>
      <c r="AY221" s="256">
        <f t="shared" si="343"/>
        <v>26.601162234809539</v>
      </c>
      <c r="AZ221" s="257">
        <f t="shared" si="344"/>
        <v>31.034689273944462</v>
      </c>
      <c r="BA221" s="268">
        <f t="shared" si="345"/>
        <v>765.54348836184533</v>
      </c>
    </row>
    <row r="222" spans="1:53" x14ac:dyDescent="0.2">
      <c r="A222" s="33">
        <v>8972</v>
      </c>
      <c r="B222" s="33" t="s">
        <v>237</v>
      </c>
      <c r="C222" s="34" t="s">
        <v>20</v>
      </c>
      <c r="D222" s="47">
        <v>114.04</v>
      </c>
      <c r="E222" s="36">
        <f t="shared" si="404"/>
        <v>130.00559999999999</v>
      </c>
      <c r="F222" s="18">
        <f t="shared" si="405"/>
        <v>194.04000000000002</v>
      </c>
      <c r="G222" s="37">
        <f t="shared" si="406"/>
        <v>14.926153846153849</v>
      </c>
      <c r="H222" s="38">
        <f t="shared" si="407"/>
        <v>11.414117647058825</v>
      </c>
      <c r="I222" s="39">
        <f t="shared" si="408"/>
        <v>12.127500000000001</v>
      </c>
      <c r="J222" s="40">
        <v>125.44400000000002</v>
      </c>
      <c r="K222" s="23">
        <f t="shared" si="387"/>
        <v>144.26060000000001</v>
      </c>
      <c r="L222" s="41">
        <f t="shared" si="388"/>
        <v>205.44400000000002</v>
      </c>
      <c r="M222" s="42">
        <f t="shared" si="389"/>
        <v>13.696266666666668</v>
      </c>
      <c r="N222" s="43">
        <f t="shared" si="390"/>
        <v>10.812842105263158</v>
      </c>
      <c r="O222" s="44">
        <f t="shared" si="391"/>
        <v>11.413555555555556</v>
      </c>
      <c r="P222" s="45">
        <v>137.98840000000004</v>
      </c>
      <c r="Q222" s="46">
        <f t="shared" si="392"/>
        <v>158.68666000000005</v>
      </c>
      <c r="R222" s="52">
        <f t="shared" si="393"/>
        <v>217.98840000000004</v>
      </c>
      <c r="S222" s="31">
        <f t="shared" si="394"/>
        <v>14.532560000000002</v>
      </c>
      <c r="T222" s="32">
        <f t="shared" si="395"/>
        <v>11.473073684210528</v>
      </c>
      <c r="U222" s="74">
        <f t="shared" si="396"/>
        <v>12.822847058823532</v>
      </c>
      <c r="V222" s="105">
        <f t="shared" si="397"/>
        <v>151.78724000000005</v>
      </c>
      <c r="W222" s="105">
        <f t="shared" si="398"/>
        <v>174.55532600000004</v>
      </c>
      <c r="X222" s="106">
        <f t="shared" si="399"/>
        <v>231.78724000000005</v>
      </c>
      <c r="Y222" s="102">
        <f t="shared" si="400"/>
        <v>15.45248266666667</v>
      </c>
      <c r="Z222" s="103">
        <f t="shared" si="401"/>
        <v>12.199328421052634</v>
      </c>
      <c r="AA222" s="104">
        <f t="shared" si="402"/>
        <v>13.634543529411769</v>
      </c>
      <c r="AB222" s="151">
        <f t="shared" si="403"/>
        <v>166.96596400000007</v>
      </c>
      <c r="AC222" s="151">
        <f t="shared" si="368"/>
        <v>192.01085860000006</v>
      </c>
      <c r="AD222" s="152">
        <f t="shared" si="369"/>
        <v>246.96596400000007</v>
      </c>
      <c r="AE222" s="148">
        <f t="shared" si="370"/>
        <v>16.464397600000005</v>
      </c>
      <c r="AF222" s="149">
        <f t="shared" si="371"/>
        <v>12.998208631578951</v>
      </c>
      <c r="AG222" s="150">
        <f t="shared" si="372"/>
        <v>14.527409647058828</v>
      </c>
      <c r="AH222" s="187">
        <f t="shared" si="373"/>
        <v>183.6625604000001</v>
      </c>
      <c r="AI222" s="188">
        <f t="shared" si="374"/>
        <v>211.2119444600001</v>
      </c>
      <c r="AJ222" s="188">
        <f t="shared" si="375"/>
        <v>263.66256040000007</v>
      </c>
      <c r="AK222" s="189">
        <f t="shared" si="376"/>
        <v>15.509562376470592</v>
      </c>
      <c r="AL222" s="190">
        <f t="shared" si="377"/>
        <v>12.555360019047622</v>
      </c>
      <c r="AM222" s="191">
        <f t="shared" si="378"/>
        <v>14.647920022222227</v>
      </c>
      <c r="AN222" s="220">
        <f t="shared" si="379"/>
        <v>202.02881644000013</v>
      </c>
      <c r="AO222" s="221">
        <f t="shared" si="380"/>
        <v>232.33313890600013</v>
      </c>
      <c r="AP222" s="221">
        <f t="shared" si="381"/>
        <v>282.02881644000013</v>
      </c>
      <c r="AQ222" s="222">
        <f t="shared" si="382"/>
        <v>16.589930378823539</v>
      </c>
      <c r="AR222" s="223">
        <f t="shared" si="383"/>
        <v>13.429943640000007</v>
      </c>
      <c r="AS222" s="224">
        <f t="shared" si="384"/>
        <v>15.668267580000007</v>
      </c>
      <c r="AT222" s="237">
        <f t="shared" si="385"/>
        <v>352.03308057780021</v>
      </c>
      <c r="AU222" s="253">
        <f t="shared" si="386"/>
        <v>222.23169808400016</v>
      </c>
      <c r="AV222" s="254">
        <f t="shared" si="340"/>
        <v>255.56645279660017</v>
      </c>
      <c r="AW222" s="254">
        <f t="shared" si="341"/>
        <v>302.23169808400019</v>
      </c>
      <c r="AX222" s="255">
        <f t="shared" si="342"/>
        <v>17.778335181411776</v>
      </c>
      <c r="AY222" s="256">
        <f t="shared" si="343"/>
        <v>14.391985623047628</v>
      </c>
      <c r="AZ222" s="257">
        <f t="shared" si="344"/>
        <v>16.790649893555567</v>
      </c>
      <c r="BA222" s="268">
        <f t="shared" si="345"/>
        <v>382.23638863558023</v>
      </c>
    </row>
    <row r="223" spans="1:53" x14ac:dyDescent="0.2">
      <c r="A223" s="33">
        <v>9010</v>
      </c>
      <c r="B223" s="33" t="s">
        <v>238</v>
      </c>
      <c r="C223" s="34" t="s">
        <v>20</v>
      </c>
      <c r="D223" s="35">
        <v>131.58000000000001</v>
      </c>
      <c r="E223" s="36">
        <f t="shared" si="404"/>
        <v>150.00120000000001</v>
      </c>
      <c r="F223" s="18">
        <f t="shared" si="405"/>
        <v>211.58</v>
      </c>
      <c r="G223" s="37">
        <f t="shared" si="406"/>
        <v>16.275384615384617</v>
      </c>
      <c r="H223" s="38">
        <f t="shared" si="407"/>
        <v>12.445882352941178</v>
      </c>
      <c r="I223" s="39">
        <f t="shared" si="408"/>
        <v>13.223750000000001</v>
      </c>
      <c r="J223" s="40">
        <v>144.73800000000003</v>
      </c>
      <c r="K223" s="23">
        <f t="shared" si="387"/>
        <v>166.44870000000003</v>
      </c>
      <c r="L223" s="41">
        <f t="shared" si="388"/>
        <v>224.73800000000003</v>
      </c>
      <c r="M223" s="42">
        <f t="shared" si="389"/>
        <v>14.982533333333334</v>
      </c>
      <c r="N223" s="43">
        <f t="shared" si="390"/>
        <v>11.828315789473686</v>
      </c>
      <c r="O223" s="44">
        <f t="shared" si="391"/>
        <v>12.485444444444447</v>
      </c>
      <c r="P223" s="45">
        <v>159.21180000000004</v>
      </c>
      <c r="Q223" s="46">
        <f t="shared" si="392"/>
        <v>183.09357000000003</v>
      </c>
      <c r="R223" s="52">
        <f t="shared" si="393"/>
        <v>239.21180000000004</v>
      </c>
      <c r="S223" s="31">
        <f t="shared" si="394"/>
        <v>15.947453333333335</v>
      </c>
      <c r="T223" s="32">
        <f t="shared" si="395"/>
        <v>12.590094736842108</v>
      </c>
      <c r="U223" s="74">
        <f t="shared" si="396"/>
        <v>14.071282352941179</v>
      </c>
      <c r="V223" s="105">
        <f t="shared" si="397"/>
        <v>175.13298000000006</v>
      </c>
      <c r="W223" s="105">
        <f t="shared" si="398"/>
        <v>201.40292700000006</v>
      </c>
      <c r="X223" s="106">
        <f t="shared" si="399"/>
        <v>255.13298000000006</v>
      </c>
      <c r="Y223" s="102">
        <f t="shared" si="400"/>
        <v>17.008865333333336</v>
      </c>
      <c r="Z223" s="103">
        <f t="shared" si="401"/>
        <v>13.428051578947372</v>
      </c>
      <c r="AA223" s="104">
        <f t="shared" si="402"/>
        <v>15.007822352941179</v>
      </c>
      <c r="AB223" s="151">
        <f t="shared" si="403"/>
        <v>192.64627800000008</v>
      </c>
      <c r="AC223" s="151">
        <f t="shared" si="368"/>
        <v>221.54321970000007</v>
      </c>
      <c r="AD223" s="152">
        <f t="shared" si="369"/>
        <v>272.64627800000005</v>
      </c>
      <c r="AE223" s="148">
        <f t="shared" si="370"/>
        <v>18.176418533333337</v>
      </c>
      <c r="AF223" s="149">
        <f t="shared" si="371"/>
        <v>14.349804105263161</v>
      </c>
      <c r="AG223" s="150">
        <f t="shared" si="372"/>
        <v>16.038016352941181</v>
      </c>
      <c r="AH223" s="187">
        <f t="shared" si="373"/>
        <v>211.91090580000011</v>
      </c>
      <c r="AI223" s="188">
        <f t="shared" si="374"/>
        <v>243.69754167000011</v>
      </c>
      <c r="AJ223" s="188">
        <f t="shared" si="375"/>
        <v>291.91090580000014</v>
      </c>
      <c r="AK223" s="189">
        <f t="shared" si="376"/>
        <v>17.171229752941183</v>
      </c>
      <c r="AL223" s="190">
        <f t="shared" si="377"/>
        <v>13.900519323809529</v>
      </c>
      <c r="AM223" s="191">
        <f t="shared" si="378"/>
        <v>16.217272544444452</v>
      </c>
      <c r="AN223" s="220">
        <f t="shared" si="379"/>
        <v>233.10199638000014</v>
      </c>
      <c r="AO223" s="221">
        <f t="shared" si="380"/>
        <v>268.06729583700013</v>
      </c>
      <c r="AP223" s="221">
        <f t="shared" si="381"/>
        <v>313.10199638000017</v>
      </c>
      <c r="AQ223" s="222">
        <f t="shared" si="382"/>
        <v>18.417764492941188</v>
      </c>
      <c r="AR223" s="223">
        <f t="shared" si="383"/>
        <v>14.909618875238104</v>
      </c>
      <c r="AS223" s="224">
        <f t="shared" si="384"/>
        <v>17.394555354444453</v>
      </c>
      <c r="AT223" s="237">
        <f t="shared" si="385"/>
        <v>398.48748458810019</v>
      </c>
      <c r="AU223" s="253">
        <f t="shared" si="386"/>
        <v>256.4121960180002</v>
      </c>
      <c r="AV223" s="254">
        <f t="shared" si="340"/>
        <v>294.87402542070021</v>
      </c>
      <c r="AW223" s="254">
        <f t="shared" si="341"/>
        <v>336.4121960180002</v>
      </c>
      <c r="AX223" s="255">
        <f t="shared" si="342"/>
        <v>19.788952706941188</v>
      </c>
      <c r="AY223" s="256">
        <f t="shared" si="343"/>
        <v>16.019628381809532</v>
      </c>
      <c r="AZ223" s="257">
        <f t="shared" si="344"/>
        <v>18.689566445444456</v>
      </c>
      <c r="BA223" s="268">
        <f t="shared" si="345"/>
        <v>433.33623304691031</v>
      </c>
    </row>
    <row r="224" spans="1:53" x14ac:dyDescent="0.2">
      <c r="A224" s="33">
        <v>9011</v>
      </c>
      <c r="B224" s="33" t="s">
        <v>239</v>
      </c>
      <c r="C224" s="34" t="s">
        <v>20</v>
      </c>
      <c r="D224" s="47">
        <v>131.58000000000001</v>
      </c>
      <c r="E224" s="36">
        <f t="shared" si="404"/>
        <v>150.00120000000001</v>
      </c>
      <c r="F224" s="18">
        <f t="shared" si="405"/>
        <v>211.58</v>
      </c>
      <c r="G224" s="37">
        <f t="shared" si="406"/>
        <v>16.275384615384617</v>
      </c>
      <c r="H224" s="38">
        <f t="shared" si="407"/>
        <v>12.445882352941178</v>
      </c>
      <c r="I224" s="39">
        <f t="shared" si="408"/>
        <v>13.223750000000001</v>
      </c>
      <c r="J224" s="40">
        <v>144.73800000000003</v>
      </c>
      <c r="K224" s="23">
        <f t="shared" si="387"/>
        <v>166.44870000000003</v>
      </c>
      <c r="L224" s="41">
        <f t="shared" si="388"/>
        <v>224.73800000000003</v>
      </c>
      <c r="M224" s="42">
        <f t="shared" si="389"/>
        <v>14.982533333333334</v>
      </c>
      <c r="N224" s="43">
        <f t="shared" si="390"/>
        <v>11.828315789473686</v>
      </c>
      <c r="O224" s="44">
        <f t="shared" si="391"/>
        <v>12.485444444444447</v>
      </c>
      <c r="P224" s="45">
        <v>159.21180000000004</v>
      </c>
      <c r="Q224" s="46">
        <f t="shared" si="392"/>
        <v>183.09357000000003</v>
      </c>
      <c r="R224" s="52">
        <f t="shared" si="393"/>
        <v>239.21180000000004</v>
      </c>
      <c r="S224" s="31">
        <f t="shared" si="394"/>
        <v>15.947453333333335</v>
      </c>
      <c r="T224" s="32">
        <f t="shared" si="395"/>
        <v>12.590094736842108</v>
      </c>
      <c r="U224" s="74">
        <f t="shared" si="396"/>
        <v>14.071282352941179</v>
      </c>
      <c r="V224" s="105">
        <f t="shared" si="397"/>
        <v>175.13298000000006</v>
      </c>
      <c r="W224" s="105">
        <f t="shared" si="398"/>
        <v>201.40292700000006</v>
      </c>
      <c r="X224" s="106">
        <f t="shared" si="399"/>
        <v>255.13298000000006</v>
      </c>
      <c r="Y224" s="102">
        <f t="shared" si="400"/>
        <v>17.008865333333336</v>
      </c>
      <c r="Z224" s="103">
        <f t="shared" si="401"/>
        <v>13.428051578947372</v>
      </c>
      <c r="AA224" s="104">
        <f t="shared" si="402"/>
        <v>15.007822352941179</v>
      </c>
      <c r="AB224" s="151">
        <f t="shared" si="403"/>
        <v>192.64627800000008</v>
      </c>
      <c r="AC224" s="151">
        <f t="shared" si="368"/>
        <v>221.54321970000007</v>
      </c>
      <c r="AD224" s="152">
        <f t="shared" si="369"/>
        <v>272.64627800000005</v>
      </c>
      <c r="AE224" s="148">
        <f t="shared" si="370"/>
        <v>18.176418533333337</v>
      </c>
      <c r="AF224" s="149">
        <f t="shared" si="371"/>
        <v>14.349804105263161</v>
      </c>
      <c r="AG224" s="150">
        <f t="shared" si="372"/>
        <v>16.038016352941181</v>
      </c>
      <c r="AH224" s="187">
        <f t="shared" si="373"/>
        <v>211.91090580000011</v>
      </c>
      <c r="AI224" s="188">
        <f t="shared" si="374"/>
        <v>243.69754167000011</v>
      </c>
      <c r="AJ224" s="188">
        <f t="shared" si="375"/>
        <v>291.91090580000014</v>
      </c>
      <c r="AK224" s="189">
        <f t="shared" si="376"/>
        <v>17.171229752941183</v>
      </c>
      <c r="AL224" s="190">
        <f t="shared" si="377"/>
        <v>13.900519323809529</v>
      </c>
      <c r="AM224" s="191">
        <f t="shared" si="378"/>
        <v>16.217272544444452</v>
      </c>
      <c r="AN224" s="220">
        <f t="shared" si="379"/>
        <v>233.10199638000014</v>
      </c>
      <c r="AO224" s="221">
        <f t="shared" si="380"/>
        <v>268.06729583700013</v>
      </c>
      <c r="AP224" s="221">
        <f t="shared" si="381"/>
        <v>313.10199638000017</v>
      </c>
      <c r="AQ224" s="222">
        <f t="shared" si="382"/>
        <v>18.417764492941188</v>
      </c>
      <c r="AR224" s="223">
        <f t="shared" si="383"/>
        <v>14.909618875238104</v>
      </c>
      <c r="AS224" s="224">
        <f t="shared" si="384"/>
        <v>17.394555354444453</v>
      </c>
      <c r="AT224" s="237">
        <f t="shared" si="385"/>
        <v>398.48748458810019</v>
      </c>
      <c r="AU224" s="253">
        <f t="shared" si="386"/>
        <v>256.4121960180002</v>
      </c>
      <c r="AV224" s="254">
        <f t="shared" si="340"/>
        <v>294.87402542070021</v>
      </c>
      <c r="AW224" s="254">
        <f t="shared" si="341"/>
        <v>336.4121960180002</v>
      </c>
      <c r="AX224" s="255">
        <f t="shared" si="342"/>
        <v>19.788952706941188</v>
      </c>
      <c r="AY224" s="256">
        <f t="shared" si="343"/>
        <v>16.019628381809532</v>
      </c>
      <c r="AZ224" s="257">
        <f t="shared" si="344"/>
        <v>18.689566445444456</v>
      </c>
      <c r="BA224" s="268">
        <f t="shared" si="345"/>
        <v>433.33623304691031</v>
      </c>
    </row>
    <row r="225" spans="1:53" x14ac:dyDescent="0.2">
      <c r="A225" s="33">
        <v>9012</v>
      </c>
      <c r="B225" s="33" t="s">
        <v>240</v>
      </c>
      <c r="C225" s="34" t="s">
        <v>20</v>
      </c>
      <c r="D225" s="47">
        <v>184.21</v>
      </c>
      <c r="E225" s="36">
        <f t="shared" si="404"/>
        <v>209.99939999999998</v>
      </c>
      <c r="F225" s="18">
        <f t="shared" si="405"/>
        <v>264.21000000000004</v>
      </c>
      <c r="G225" s="37">
        <f t="shared" si="406"/>
        <v>20.323846153846155</v>
      </c>
      <c r="H225" s="38">
        <f t="shared" si="407"/>
        <v>15.541764705882356</v>
      </c>
      <c r="I225" s="39">
        <f t="shared" si="408"/>
        <v>16.513125000000002</v>
      </c>
      <c r="J225" s="40">
        <v>202.63100000000003</v>
      </c>
      <c r="K225" s="23">
        <f t="shared" si="387"/>
        <v>233.02565000000001</v>
      </c>
      <c r="L225" s="41">
        <f t="shared" si="388"/>
        <v>282.63100000000003</v>
      </c>
      <c r="M225" s="42">
        <f t="shared" si="389"/>
        <v>18.842066666666668</v>
      </c>
      <c r="N225" s="43">
        <f t="shared" si="390"/>
        <v>14.875315789473685</v>
      </c>
      <c r="O225" s="44">
        <f t="shared" si="391"/>
        <v>15.701722222222223</v>
      </c>
      <c r="P225" s="45">
        <v>222.89410000000004</v>
      </c>
      <c r="Q225" s="46">
        <f t="shared" si="392"/>
        <v>256.328215</v>
      </c>
      <c r="R225" s="52">
        <f t="shared" si="393"/>
        <v>302.89410000000004</v>
      </c>
      <c r="S225" s="31">
        <f t="shared" si="394"/>
        <v>20.192940000000004</v>
      </c>
      <c r="T225" s="32">
        <f t="shared" si="395"/>
        <v>15.941794736842107</v>
      </c>
      <c r="U225" s="74">
        <f t="shared" si="396"/>
        <v>17.817300000000003</v>
      </c>
      <c r="V225" s="105">
        <f t="shared" si="397"/>
        <v>245.18351000000007</v>
      </c>
      <c r="W225" s="105">
        <f t="shared" si="398"/>
        <v>281.96103650000003</v>
      </c>
      <c r="X225" s="106">
        <f t="shared" si="399"/>
        <v>325.18351000000007</v>
      </c>
      <c r="Y225" s="102">
        <f t="shared" si="400"/>
        <v>21.678900666666671</v>
      </c>
      <c r="Z225" s="103">
        <f t="shared" si="401"/>
        <v>17.114921578947371</v>
      </c>
      <c r="AA225" s="104">
        <f t="shared" si="402"/>
        <v>19.128441764705887</v>
      </c>
      <c r="AB225" s="151">
        <f t="shared" si="403"/>
        <v>269.70186100000012</v>
      </c>
      <c r="AC225" s="151">
        <f t="shared" si="368"/>
        <v>310.15714015000009</v>
      </c>
      <c r="AD225" s="152">
        <f t="shared" si="369"/>
        <v>349.70186100000012</v>
      </c>
      <c r="AE225" s="148">
        <f t="shared" si="370"/>
        <v>23.313457400000008</v>
      </c>
      <c r="AF225" s="149">
        <f t="shared" si="371"/>
        <v>18.405361105263164</v>
      </c>
      <c r="AG225" s="150">
        <f t="shared" si="372"/>
        <v>20.57069770588236</v>
      </c>
      <c r="AH225" s="187">
        <f t="shared" si="373"/>
        <v>296.67204710000016</v>
      </c>
      <c r="AI225" s="188">
        <f t="shared" si="374"/>
        <v>341.17285416500016</v>
      </c>
      <c r="AJ225" s="188">
        <f t="shared" si="375"/>
        <v>376.67204710000016</v>
      </c>
      <c r="AK225" s="189">
        <f t="shared" si="376"/>
        <v>22.157179241176479</v>
      </c>
      <c r="AL225" s="190">
        <f t="shared" si="377"/>
        <v>17.936764147619055</v>
      </c>
      <c r="AM225" s="191">
        <f t="shared" si="378"/>
        <v>20.926224838888899</v>
      </c>
      <c r="AN225" s="220">
        <f t="shared" si="379"/>
        <v>326.33925181000018</v>
      </c>
      <c r="AO225" s="221">
        <f t="shared" si="380"/>
        <v>375.29013958150017</v>
      </c>
      <c r="AP225" s="221">
        <f t="shared" si="381"/>
        <v>406.33925181000018</v>
      </c>
      <c r="AQ225" s="222">
        <f t="shared" si="382"/>
        <v>23.902308930000011</v>
      </c>
      <c r="AR225" s="223">
        <f t="shared" si="383"/>
        <v>19.34948818142858</v>
      </c>
      <c r="AS225" s="224">
        <f t="shared" si="384"/>
        <v>22.574402878333345</v>
      </c>
      <c r="AT225" s="237">
        <f t="shared" si="385"/>
        <v>537.87718145595022</v>
      </c>
      <c r="AU225" s="253">
        <f t="shared" si="386"/>
        <v>358.97317699100023</v>
      </c>
      <c r="AV225" s="254">
        <f t="shared" si="340"/>
        <v>412.81915353965024</v>
      </c>
      <c r="AW225" s="254">
        <f t="shared" si="341"/>
        <v>438.97317699100023</v>
      </c>
      <c r="AX225" s="255">
        <f t="shared" si="342"/>
        <v>25.821951587705897</v>
      </c>
      <c r="AY225" s="256">
        <f t="shared" si="343"/>
        <v>20.903484618619057</v>
      </c>
      <c r="AZ225" s="257">
        <f t="shared" si="344"/>
        <v>24.387398721722235</v>
      </c>
      <c r="BA225" s="268">
        <f t="shared" si="345"/>
        <v>586.66489960154536</v>
      </c>
    </row>
    <row r="226" spans="1:53" x14ac:dyDescent="0.2">
      <c r="A226" s="33">
        <v>9014</v>
      </c>
      <c r="B226" s="33" t="s">
        <v>241</v>
      </c>
      <c r="C226" s="34" t="s">
        <v>20</v>
      </c>
      <c r="D226" s="35">
        <v>210.53</v>
      </c>
      <c r="E226" s="36">
        <f t="shared" si="404"/>
        <v>240.00419999999997</v>
      </c>
      <c r="F226" s="18">
        <f t="shared" si="405"/>
        <v>290.52999999999997</v>
      </c>
      <c r="G226" s="37">
        <f t="shared" si="406"/>
        <v>22.348461538461535</v>
      </c>
      <c r="H226" s="38">
        <f t="shared" si="407"/>
        <v>17.09</v>
      </c>
      <c r="I226" s="39">
        <f t="shared" si="408"/>
        <v>18.158124999999998</v>
      </c>
      <c r="J226" s="40">
        <v>231.58300000000003</v>
      </c>
      <c r="K226" s="23">
        <f t="shared" si="387"/>
        <v>266.32044999999999</v>
      </c>
      <c r="L226" s="41">
        <f t="shared" si="388"/>
        <v>311.58300000000003</v>
      </c>
      <c r="M226" s="42">
        <f t="shared" si="389"/>
        <v>20.772200000000002</v>
      </c>
      <c r="N226" s="43">
        <f t="shared" si="390"/>
        <v>16.399105263157896</v>
      </c>
      <c r="O226" s="44">
        <f t="shared" si="391"/>
        <v>17.310166666666667</v>
      </c>
      <c r="P226" s="45">
        <v>254.74130000000005</v>
      </c>
      <c r="Q226" s="46">
        <f t="shared" si="392"/>
        <v>292.95249500000006</v>
      </c>
      <c r="R226" s="52">
        <f t="shared" si="393"/>
        <v>334.74130000000002</v>
      </c>
      <c r="S226" s="31">
        <f t="shared" si="394"/>
        <v>22.316086666666667</v>
      </c>
      <c r="T226" s="32">
        <f t="shared" si="395"/>
        <v>17.617963157894739</v>
      </c>
      <c r="U226" s="74">
        <f t="shared" si="396"/>
        <v>19.690664705882355</v>
      </c>
      <c r="V226" s="105">
        <f t="shared" si="397"/>
        <v>280.21543000000008</v>
      </c>
      <c r="W226" s="105">
        <f t="shared" si="398"/>
        <v>322.24774450000007</v>
      </c>
      <c r="X226" s="106">
        <f t="shared" si="399"/>
        <v>360.21543000000008</v>
      </c>
      <c r="Y226" s="102">
        <f t="shared" si="400"/>
        <v>24.014362000000006</v>
      </c>
      <c r="Z226" s="103">
        <f t="shared" si="401"/>
        <v>18.958706842105268</v>
      </c>
      <c r="AA226" s="104">
        <f t="shared" si="402"/>
        <v>21.189142941176474</v>
      </c>
      <c r="AB226" s="151">
        <f t="shared" si="403"/>
        <v>308.23697300000009</v>
      </c>
      <c r="AC226" s="151">
        <f t="shared" si="368"/>
        <v>354.47251895000005</v>
      </c>
      <c r="AD226" s="152">
        <f t="shared" si="369"/>
        <v>388.23697300000009</v>
      </c>
      <c r="AE226" s="148">
        <f t="shared" si="370"/>
        <v>25.882464866666673</v>
      </c>
      <c r="AF226" s="149">
        <f t="shared" si="371"/>
        <v>20.433524894736848</v>
      </c>
      <c r="AG226" s="150">
        <f t="shared" si="372"/>
        <v>22.837469000000006</v>
      </c>
      <c r="AH226" s="187">
        <f t="shared" si="373"/>
        <v>339.06067030000014</v>
      </c>
      <c r="AI226" s="188">
        <f t="shared" si="374"/>
        <v>389.91977084500013</v>
      </c>
      <c r="AJ226" s="188">
        <f t="shared" si="375"/>
        <v>419.06067030000014</v>
      </c>
      <c r="AK226" s="189">
        <f t="shared" si="376"/>
        <v>24.65062766470589</v>
      </c>
      <c r="AL226" s="190">
        <f t="shared" si="377"/>
        <v>19.95527001428572</v>
      </c>
      <c r="AM226" s="191">
        <f t="shared" si="378"/>
        <v>23.281148350000009</v>
      </c>
      <c r="AN226" s="220">
        <f t="shared" si="379"/>
        <v>372.96673733000017</v>
      </c>
      <c r="AO226" s="221">
        <f t="shared" si="380"/>
        <v>428.91174792950017</v>
      </c>
      <c r="AP226" s="221">
        <f t="shared" si="381"/>
        <v>452.96673733000017</v>
      </c>
      <c r="AQ226" s="222">
        <f t="shared" si="382"/>
        <v>26.645102195882362</v>
      </c>
      <c r="AR226" s="223">
        <f t="shared" si="383"/>
        <v>21.569844634761914</v>
      </c>
      <c r="AS226" s="224">
        <f t="shared" si="384"/>
        <v>25.164818740555564</v>
      </c>
      <c r="AT226" s="237">
        <f t="shared" si="385"/>
        <v>607.58527230835023</v>
      </c>
      <c r="AU226" s="253">
        <f t="shared" si="386"/>
        <v>410.26341106300021</v>
      </c>
      <c r="AV226" s="254">
        <f t="shared" si="340"/>
        <v>471.80292272245021</v>
      </c>
      <c r="AW226" s="254">
        <f t="shared" si="341"/>
        <v>490.26341106300021</v>
      </c>
      <c r="AX226" s="255">
        <f t="shared" si="342"/>
        <v>28.839024180176484</v>
      </c>
      <c r="AY226" s="256">
        <f t="shared" si="343"/>
        <v>23.345876717285723</v>
      </c>
      <c r="AZ226" s="257">
        <f t="shared" si="344"/>
        <v>27.236856170166678</v>
      </c>
      <c r="BA226" s="268">
        <f t="shared" si="345"/>
        <v>663.34379953918528</v>
      </c>
    </row>
    <row r="227" spans="1:53" x14ac:dyDescent="0.2">
      <c r="A227" s="33">
        <v>9015</v>
      </c>
      <c r="B227" s="33" t="s">
        <v>242</v>
      </c>
      <c r="C227" s="34" t="s">
        <v>20</v>
      </c>
      <c r="D227" s="35">
        <v>210.53</v>
      </c>
      <c r="E227" s="36">
        <f t="shared" si="404"/>
        <v>240.00419999999997</v>
      </c>
      <c r="F227" s="18">
        <f t="shared" si="405"/>
        <v>290.52999999999997</v>
      </c>
      <c r="G227" s="37">
        <f t="shared" si="406"/>
        <v>22.348461538461535</v>
      </c>
      <c r="H227" s="38">
        <f t="shared" si="407"/>
        <v>17.09</v>
      </c>
      <c r="I227" s="39">
        <f t="shared" si="408"/>
        <v>18.158124999999998</v>
      </c>
      <c r="J227" s="40">
        <v>231.58300000000003</v>
      </c>
      <c r="K227" s="23">
        <f t="shared" si="387"/>
        <v>266.32044999999999</v>
      </c>
      <c r="L227" s="41">
        <f t="shared" si="388"/>
        <v>311.58300000000003</v>
      </c>
      <c r="M227" s="42">
        <f t="shared" si="389"/>
        <v>20.772200000000002</v>
      </c>
      <c r="N227" s="43">
        <f t="shared" si="390"/>
        <v>16.399105263157896</v>
      </c>
      <c r="O227" s="44">
        <f t="shared" si="391"/>
        <v>17.310166666666667</v>
      </c>
      <c r="P227" s="45">
        <v>254.74130000000005</v>
      </c>
      <c r="Q227" s="46">
        <f t="shared" si="392"/>
        <v>292.95249500000006</v>
      </c>
      <c r="R227" s="52">
        <f t="shared" si="393"/>
        <v>334.74130000000002</v>
      </c>
      <c r="S227" s="31">
        <f t="shared" si="394"/>
        <v>22.316086666666667</v>
      </c>
      <c r="T227" s="32">
        <f t="shared" si="395"/>
        <v>17.617963157894739</v>
      </c>
      <c r="U227" s="74">
        <f t="shared" si="396"/>
        <v>19.690664705882355</v>
      </c>
      <c r="V227" s="105">
        <f t="shared" si="397"/>
        <v>280.21543000000008</v>
      </c>
      <c r="W227" s="105">
        <f t="shared" si="398"/>
        <v>322.24774450000007</v>
      </c>
      <c r="X227" s="106">
        <f t="shared" si="399"/>
        <v>360.21543000000008</v>
      </c>
      <c r="Y227" s="102">
        <f t="shared" si="400"/>
        <v>24.014362000000006</v>
      </c>
      <c r="Z227" s="103">
        <f t="shared" si="401"/>
        <v>18.958706842105268</v>
      </c>
      <c r="AA227" s="104">
        <f t="shared" si="402"/>
        <v>21.189142941176474</v>
      </c>
      <c r="AB227" s="151">
        <f t="shared" si="403"/>
        <v>308.23697300000009</v>
      </c>
      <c r="AC227" s="151">
        <f t="shared" si="368"/>
        <v>354.47251895000005</v>
      </c>
      <c r="AD227" s="152">
        <f t="shared" si="369"/>
        <v>388.23697300000009</v>
      </c>
      <c r="AE227" s="148">
        <f t="shared" si="370"/>
        <v>25.882464866666673</v>
      </c>
      <c r="AF227" s="149">
        <f t="shared" si="371"/>
        <v>20.433524894736848</v>
      </c>
      <c r="AG227" s="150">
        <f t="shared" si="372"/>
        <v>22.837469000000006</v>
      </c>
      <c r="AH227" s="187">
        <f t="shared" si="373"/>
        <v>339.06067030000014</v>
      </c>
      <c r="AI227" s="188">
        <f t="shared" si="374"/>
        <v>389.91977084500013</v>
      </c>
      <c r="AJ227" s="188">
        <f t="shared" si="375"/>
        <v>419.06067030000014</v>
      </c>
      <c r="AK227" s="189">
        <f t="shared" si="376"/>
        <v>24.65062766470589</v>
      </c>
      <c r="AL227" s="190">
        <f t="shared" si="377"/>
        <v>19.95527001428572</v>
      </c>
      <c r="AM227" s="191">
        <f t="shared" si="378"/>
        <v>23.281148350000009</v>
      </c>
      <c r="AN227" s="220">
        <f t="shared" si="379"/>
        <v>372.96673733000017</v>
      </c>
      <c r="AO227" s="221">
        <f t="shared" si="380"/>
        <v>428.91174792950017</v>
      </c>
      <c r="AP227" s="221">
        <f t="shared" si="381"/>
        <v>452.96673733000017</v>
      </c>
      <c r="AQ227" s="222">
        <f t="shared" si="382"/>
        <v>26.645102195882362</v>
      </c>
      <c r="AR227" s="223">
        <f t="shared" si="383"/>
        <v>21.569844634761914</v>
      </c>
      <c r="AS227" s="224">
        <f t="shared" si="384"/>
        <v>25.164818740555564</v>
      </c>
      <c r="AT227" s="237">
        <f t="shared" si="385"/>
        <v>607.58527230835023</v>
      </c>
      <c r="AU227" s="253">
        <f t="shared" si="386"/>
        <v>410.26341106300021</v>
      </c>
      <c r="AV227" s="254">
        <f t="shared" si="340"/>
        <v>471.80292272245021</v>
      </c>
      <c r="AW227" s="254">
        <f t="shared" si="341"/>
        <v>490.26341106300021</v>
      </c>
      <c r="AX227" s="255">
        <f t="shared" si="342"/>
        <v>28.839024180176484</v>
      </c>
      <c r="AY227" s="256">
        <f t="shared" si="343"/>
        <v>23.345876717285723</v>
      </c>
      <c r="AZ227" s="257">
        <f t="shared" si="344"/>
        <v>27.236856170166678</v>
      </c>
      <c r="BA227" s="268">
        <f t="shared" si="345"/>
        <v>663.34379953918528</v>
      </c>
    </row>
    <row r="228" spans="1:53" x14ac:dyDescent="0.2">
      <c r="A228" s="33">
        <v>9155</v>
      </c>
      <c r="B228" s="33" t="s">
        <v>243</v>
      </c>
      <c r="C228" s="34" t="s">
        <v>20</v>
      </c>
      <c r="D228" s="35">
        <v>201.76</v>
      </c>
      <c r="E228" s="36">
        <f t="shared" si="404"/>
        <v>230.00639999999996</v>
      </c>
      <c r="F228" s="18">
        <f t="shared" si="405"/>
        <v>281.76</v>
      </c>
      <c r="G228" s="37">
        <f t="shared" si="406"/>
        <v>21.673846153846153</v>
      </c>
      <c r="H228" s="38">
        <f t="shared" si="407"/>
        <v>16.574117647058824</v>
      </c>
      <c r="I228" s="39">
        <f t="shared" si="408"/>
        <v>17.61</v>
      </c>
      <c r="J228" s="40">
        <v>221.93600000000001</v>
      </c>
      <c r="K228" s="23">
        <f t="shared" si="387"/>
        <v>255.22639999999998</v>
      </c>
      <c r="L228" s="41">
        <f t="shared" si="388"/>
        <v>301.93600000000004</v>
      </c>
      <c r="M228" s="42">
        <f t="shared" si="389"/>
        <v>20.12906666666667</v>
      </c>
      <c r="N228" s="43">
        <f t="shared" si="390"/>
        <v>15.891368421052633</v>
      </c>
      <c r="O228" s="44">
        <f t="shared" si="391"/>
        <v>16.774222222222225</v>
      </c>
      <c r="P228" s="45">
        <v>244.12960000000004</v>
      </c>
      <c r="Q228" s="46">
        <f t="shared" si="392"/>
        <v>280.74904000000004</v>
      </c>
      <c r="R228" s="52">
        <f t="shared" si="393"/>
        <v>324.12960000000004</v>
      </c>
      <c r="S228" s="31">
        <f t="shared" si="394"/>
        <v>21.608640000000001</v>
      </c>
      <c r="T228" s="32">
        <f t="shared" si="395"/>
        <v>17.059452631578949</v>
      </c>
      <c r="U228" s="74">
        <f t="shared" si="396"/>
        <v>19.066447058823531</v>
      </c>
      <c r="V228" s="105">
        <f t="shared" si="397"/>
        <v>268.54256000000004</v>
      </c>
      <c r="W228" s="105">
        <f t="shared" si="398"/>
        <v>308.82394400000004</v>
      </c>
      <c r="X228" s="106">
        <f t="shared" si="399"/>
        <v>348.54256000000004</v>
      </c>
      <c r="Y228" s="102">
        <f t="shared" si="400"/>
        <v>23.23617066666667</v>
      </c>
      <c r="Z228" s="103">
        <f t="shared" si="401"/>
        <v>18.344345263157898</v>
      </c>
      <c r="AA228" s="104">
        <f t="shared" si="402"/>
        <v>20.502503529411769</v>
      </c>
      <c r="AB228" s="151">
        <f t="shared" si="403"/>
        <v>295.39681600000006</v>
      </c>
      <c r="AC228" s="151">
        <f t="shared" si="368"/>
        <v>339.70633840000005</v>
      </c>
      <c r="AD228" s="152">
        <f t="shared" si="369"/>
        <v>375.39681600000006</v>
      </c>
      <c r="AE228" s="148">
        <f t="shared" si="370"/>
        <v>25.026454400000002</v>
      </c>
      <c r="AF228" s="149">
        <f t="shared" si="371"/>
        <v>19.757727157894738</v>
      </c>
      <c r="AG228" s="150">
        <f t="shared" si="372"/>
        <v>22.082165647058826</v>
      </c>
      <c r="AH228" s="187">
        <f t="shared" si="373"/>
        <v>324.93649760000011</v>
      </c>
      <c r="AI228" s="188">
        <f t="shared" si="374"/>
        <v>373.67697224000011</v>
      </c>
      <c r="AJ228" s="188">
        <f t="shared" si="375"/>
        <v>404.93649760000011</v>
      </c>
      <c r="AK228" s="189">
        <f t="shared" si="376"/>
        <v>23.819793976470596</v>
      </c>
      <c r="AL228" s="190">
        <f t="shared" si="377"/>
        <v>19.282690361904766</v>
      </c>
      <c r="AM228" s="191">
        <f t="shared" si="378"/>
        <v>22.496472088888893</v>
      </c>
      <c r="AN228" s="220">
        <f t="shared" si="379"/>
        <v>357.43014736000015</v>
      </c>
      <c r="AO228" s="221">
        <f t="shared" si="380"/>
        <v>411.04466946400015</v>
      </c>
      <c r="AP228" s="221">
        <f t="shared" si="381"/>
        <v>437.43014736000015</v>
      </c>
      <c r="AQ228" s="222">
        <f t="shared" si="382"/>
        <v>25.731185138823538</v>
      </c>
      <c r="AR228" s="223">
        <f t="shared" si="383"/>
        <v>20.830007017142865</v>
      </c>
      <c r="AS228" s="224">
        <f t="shared" si="384"/>
        <v>24.301674853333342</v>
      </c>
      <c r="AT228" s="237">
        <f t="shared" si="385"/>
        <v>584.35807030320018</v>
      </c>
      <c r="AU228" s="253">
        <f t="shared" si="386"/>
        <v>393.17316209600017</v>
      </c>
      <c r="AV228" s="254">
        <f t="shared" si="340"/>
        <v>452.14913641040016</v>
      </c>
      <c r="AW228" s="254">
        <f t="shared" si="341"/>
        <v>473.17316209600017</v>
      </c>
      <c r="AX228" s="255">
        <f t="shared" si="342"/>
        <v>27.833715417411774</v>
      </c>
      <c r="AY228" s="256">
        <f t="shared" si="343"/>
        <v>22.532055337904769</v>
      </c>
      <c r="AZ228" s="257">
        <f t="shared" si="344"/>
        <v>26.287397894222231</v>
      </c>
      <c r="BA228" s="268">
        <f t="shared" si="345"/>
        <v>637.79387733352019</v>
      </c>
    </row>
    <row r="229" spans="1:53" x14ac:dyDescent="0.2">
      <c r="A229" s="33">
        <v>9156</v>
      </c>
      <c r="B229" s="33" t="s">
        <v>244</v>
      </c>
      <c r="C229" s="34" t="s">
        <v>20</v>
      </c>
      <c r="D229" s="35">
        <v>192.98</v>
      </c>
      <c r="E229" s="36">
        <f t="shared" si="404"/>
        <v>219.99719999999996</v>
      </c>
      <c r="F229" s="18">
        <f t="shared" si="405"/>
        <v>272.98</v>
      </c>
      <c r="G229" s="37">
        <f t="shared" si="406"/>
        <v>20.998461538461541</v>
      </c>
      <c r="H229" s="38">
        <f t="shared" si="407"/>
        <v>16.05764705882353</v>
      </c>
      <c r="I229" s="39">
        <f t="shared" si="408"/>
        <v>17.061250000000001</v>
      </c>
      <c r="J229" s="40">
        <v>212.27800000000002</v>
      </c>
      <c r="K229" s="23">
        <f t="shared" si="387"/>
        <v>244.11969999999999</v>
      </c>
      <c r="L229" s="41">
        <f t="shared" si="388"/>
        <v>292.27800000000002</v>
      </c>
      <c r="M229" s="42">
        <f t="shared" si="389"/>
        <v>19.485200000000003</v>
      </c>
      <c r="N229" s="43">
        <f t="shared" si="390"/>
        <v>15.383052631578948</v>
      </c>
      <c r="O229" s="44">
        <f t="shared" si="391"/>
        <v>16.237666666666669</v>
      </c>
      <c r="P229" s="45">
        <v>233.50580000000005</v>
      </c>
      <c r="Q229" s="46">
        <f t="shared" si="392"/>
        <v>268.53167000000002</v>
      </c>
      <c r="R229" s="52">
        <f t="shared" si="393"/>
        <v>313.50580000000002</v>
      </c>
      <c r="S229" s="31">
        <f t="shared" si="394"/>
        <v>20.90038666666667</v>
      </c>
      <c r="T229" s="32">
        <f t="shared" si="395"/>
        <v>16.500305263157895</v>
      </c>
      <c r="U229" s="74">
        <f t="shared" si="396"/>
        <v>18.441517647058824</v>
      </c>
      <c r="V229" s="105">
        <f t="shared" si="397"/>
        <v>256.85638000000006</v>
      </c>
      <c r="W229" s="105">
        <f t="shared" si="398"/>
        <v>295.38483700000006</v>
      </c>
      <c r="X229" s="106">
        <f t="shared" si="399"/>
        <v>336.85638000000006</v>
      </c>
      <c r="Y229" s="102">
        <f t="shared" si="400"/>
        <v>22.457092000000003</v>
      </c>
      <c r="Z229" s="103">
        <f t="shared" si="401"/>
        <v>17.729283157894741</v>
      </c>
      <c r="AA229" s="104">
        <f t="shared" si="402"/>
        <v>19.815081176470592</v>
      </c>
      <c r="AB229" s="151">
        <f t="shared" si="403"/>
        <v>282.5420180000001</v>
      </c>
      <c r="AC229" s="151">
        <f t="shared" si="368"/>
        <v>324.92332070000009</v>
      </c>
      <c r="AD229" s="152">
        <f t="shared" si="369"/>
        <v>362.5420180000001</v>
      </c>
      <c r="AE229" s="148">
        <f t="shared" si="370"/>
        <v>24.169467866666672</v>
      </c>
      <c r="AF229" s="149">
        <f t="shared" si="371"/>
        <v>19.081158842105268</v>
      </c>
      <c r="AG229" s="150">
        <f t="shared" si="372"/>
        <v>21.326001058823536</v>
      </c>
      <c r="AH229" s="187">
        <f t="shared" si="373"/>
        <v>310.79621980000013</v>
      </c>
      <c r="AI229" s="188">
        <f t="shared" si="374"/>
        <v>357.41565277000012</v>
      </c>
      <c r="AJ229" s="188">
        <f t="shared" si="375"/>
        <v>390.79621980000013</v>
      </c>
      <c r="AK229" s="189">
        <f t="shared" si="376"/>
        <v>22.988012929411774</v>
      </c>
      <c r="AL229" s="190">
        <f t="shared" si="377"/>
        <v>18.609343800000005</v>
      </c>
      <c r="AM229" s="191">
        <f t="shared" si="378"/>
        <v>21.710901100000008</v>
      </c>
      <c r="AN229" s="220">
        <f t="shared" si="379"/>
        <v>341.87584178000014</v>
      </c>
      <c r="AO229" s="221">
        <f t="shared" si="380"/>
        <v>393.15721804700013</v>
      </c>
      <c r="AP229" s="221">
        <f t="shared" si="381"/>
        <v>421.87584178000014</v>
      </c>
      <c r="AQ229" s="222">
        <f t="shared" si="382"/>
        <v>24.816225987058832</v>
      </c>
      <c r="AR229" s="223">
        <f t="shared" si="383"/>
        <v>20.089325799047625</v>
      </c>
      <c r="AS229" s="224">
        <f t="shared" si="384"/>
        <v>23.437546765555563</v>
      </c>
      <c r="AT229" s="237">
        <f t="shared" si="385"/>
        <v>561.10438346110027</v>
      </c>
      <c r="AU229" s="253">
        <f t="shared" si="386"/>
        <v>376.06342595800021</v>
      </c>
      <c r="AV229" s="254">
        <f t="shared" si="340"/>
        <v>432.47293985170023</v>
      </c>
      <c r="AW229" s="254">
        <f t="shared" si="341"/>
        <v>456.06342595800021</v>
      </c>
      <c r="AX229" s="255">
        <f t="shared" si="342"/>
        <v>26.827260350470599</v>
      </c>
      <c r="AY229" s="256">
        <f t="shared" si="343"/>
        <v>21.717305998000011</v>
      </c>
      <c r="AZ229" s="257">
        <f t="shared" si="344"/>
        <v>25.336856997666679</v>
      </c>
      <c r="BA229" s="268">
        <f t="shared" si="345"/>
        <v>612.21482180721034</v>
      </c>
    </row>
    <row r="230" spans="1:53" x14ac:dyDescent="0.2">
      <c r="A230" s="33">
        <v>9159</v>
      </c>
      <c r="B230" s="33" t="s">
        <v>245</v>
      </c>
      <c r="C230" s="34" t="s">
        <v>20</v>
      </c>
      <c r="D230" s="35">
        <v>162.28</v>
      </c>
      <c r="E230" s="36">
        <f t="shared" si="404"/>
        <v>184.99919999999997</v>
      </c>
      <c r="F230" s="18">
        <f t="shared" si="405"/>
        <v>242.28</v>
      </c>
      <c r="G230" s="37">
        <f t="shared" si="406"/>
        <v>18.636923076923075</v>
      </c>
      <c r="H230" s="38">
        <f t="shared" si="407"/>
        <v>14.251764705882353</v>
      </c>
      <c r="I230" s="39">
        <f t="shared" si="408"/>
        <v>15.1425</v>
      </c>
      <c r="J230" s="40">
        <v>178.50800000000001</v>
      </c>
      <c r="K230" s="23">
        <f t="shared" si="387"/>
        <v>205.2842</v>
      </c>
      <c r="L230" s="41">
        <f t="shared" si="388"/>
        <v>258.50800000000004</v>
      </c>
      <c r="M230" s="42">
        <f t="shared" si="389"/>
        <v>17.233866666666668</v>
      </c>
      <c r="N230" s="43">
        <f t="shared" si="390"/>
        <v>13.605684210526318</v>
      </c>
      <c r="O230" s="44">
        <f t="shared" si="391"/>
        <v>14.361555555555558</v>
      </c>
      <c r="P230" s="45">
        <v>196.35880000000003</v>
      </c>
      <c r="Q230" s="46">
        <f t="shared" si="392"/>
        <v>225.81262000000001</v>
      </c>
      <c r="R230" s="52">
        <f t="shared" si="393"/>
        <v>276.35880000000003</v>
      </c>
      <c r="S230" s="31">
        <f t="shared" si="394"/>
        <v>18.423920000000003</v>
      </c>
      <c r="T230" s="32">
        <f t="shared" si="395"/>
        <v>14.545200000000001</v>
      </c>
      <c r="U230" s="74">
        <f t="shared" si="396"/>
        <v>16.256400000000003</v>
      </c>
      <c r="V230" s="105">
        <f t="shared" si="397"/>
        <v>215.99468000000005</v>
      </c>
      <c r="W230" s="105">
        <f t="shared" si="398"/>
        <v>248.39388200000002</v>
      </c>
      <c r="X230" s="106">
        <f t="shared" si="399"/>
        <v>295.99468000000002</v>
      </c>
      <c r="Y230" s="102">
        <f t="shared" si="400"/>
        <v>19.732978666666668</v>
      </c>
      <c r="Z230" s="103">
        <f t="shared" si="401"/>
        <v>15.578667368421053</v>
      </c>
      <c r="AA230" s="104">
        <f t="shared" si="402"/>
        <v>17.411451764705884</v>
      </c>
      <c r="AB230" s="151">
        <f t="shared" si="403"/>
        <v>237.59414800000008</v>
      </c>
      <c r="AC230" s="151">
        <f t="shared" si="368"/>
        <v>273.23327020000005</v>
      </c>
      <c r="AD230" s="152">
        <f t="shared" si="369"/>
        <v>317.59414800000008</v>
      </c>
      <c r="AE230" s="148">
        <f t="shared" si="370"/>
        <v>21.172943200000006</v>
      </c>
      <c r="AF230" s="149">
        <f t="shared" si="371"/>
        <v>16.715481473684214</v>
      </c>
      <c r="AG230" s="150">
        <f t="shared" si="372"/>
        <v>18.682008705882357</v>
      </c>
      <c r="AH230" s="187">
        <f t="shared" si="373"/>
        <v>261.35356280000008</v>
      </c>
      <c r="AI230" s="188">
        <f t="shared" si="374"/>
        <v>300.55659722000007</v>
      </c>
      <c r="AJ230" s="188">
        <f t="shared" si="375"/>
        <v>341.35356280000008</v>
      </c>
      <c r="AK230" s="189">
        <f t="shared" si="376"/>
        <v>20.079621341176477</v>
      </c>
      <c r="AL230" s="190">
        <f t="shared" si="377"/>
        <v>16.254931561904765</v>
      </c>
      <c r="AM230" s="191">
        <f t="shared" si="378"/>
        <v>18.964086822222228</v>
      </c>
      <c r="AN230" s="220">
        <f t="shared" si="379"/>
        <v>287.48891908000013</v>
      </c>
      <c r="AO230" s="221">
        <f t="shared" si="380"/>
        <v>330.6122569420001</v>
      </c>
      <c r="AP230" s="221">
        <f t="shared" si="381"/>
        <v>367.48891908000013</v>
      </c>
      <c r="AQ230" s="222">
        <f t="shared" si="382"/>
        <v>21.616995240000008</v>
      </c>
      <c r="AR230" s="223">
        <f t="shared" si="383"/>
        <v>17.499472337142862</v>
      </c>
      <c r="AS230" s="224">
        <f t="shared" si="384"/>
        <v>20.416051060000008</v>
      </c>
      <c r="AT230" s="237">
        <f t="shared" si="385"/>
        <v>479.79593402460017</v>
      </c>
      <c r="AU230" s="253">
        <f t="shared" si="386"/>
        <v>316.23781098800015</v>
      </c>
      <c r="AV230" s="254">
        <f t="shared" si="340"/>
        <v>363.67348263620016</v>
      </c>
      <c r="AW230" s="254">
        <f t="shared" si="341"/>
        <v>396.23781098800015</v>
      </c>
      <c r="AX230" s="255">
        <f t="shared" si="342"/>
        <v>23.308106528705892</v>
      </c>
      <c r="AY230" s="256">
        <f t="shared" si="343"/>
        <v>18.86846718990477</v>
      </c>
      <c r="AZ230" s="257">
        <f t="shared" si="344"/>
        <v>22.013211721555564</v>
      </c>
      <c r="BA230" s="268">
        <f t="shared" si="345"/>
        <v>522.7755274270603</v>
      </c>
    </row>
    <row r="231" spans="1:53" x14ac:dyDescent="0.2">
      <c r="A231" s="33">
        <v>9160</v>
      </c>
      <c r="B231" s="33" t="s">
        <v>246</v>
      </c>
      <c r="C231" s="34" t="s">
        <v>20</v>
      </c>
      <c r="D231" s="47">
        <v>131.59</v>
      </c>
      <c r="E231" s="36">
        <f t="shared" si="404"/>
        <v>150.01259999999999</v>
      </c>
      <c r="F231" s="18">
        <f t="shared" si="405"/>
        <v>211.59</v>
      </c>
      <c r="G231" s="37">
        <f t="shared" si="406"/>
        <v>16.276153846153846</v>
      </c>
      <c r="H231" s="38">
        <f t="shared" si="407"/>
        <v>12.446470588235295</v>
      </c>
      <c r="I231" s="39">
        <f t="shared" si="408"/>
        <v>13.224375</v>
      </c>
      <c r="J231" s="40">
        <v>144.74900000000002</v>
      </c>
      <c r="K231" s="23">
        <f t="shared" si="387"/>
        <v>166.46135000000001</v>
      </c>
      <c r="L231" s="41">
        <f t="shared" si="388"/>
        <v>224.74900000000002</v>
      </c>
      <c r="M231" s="42">
        <f t="shared" si="389"/>
        <v>14.983266666666669</v>
      </c>
      <c r="N231" s="43">
        <f t="shared" si="390"/>
        <v>11.828894736842107</v>
      </c>
      <c r="O231" s="44">
        <f t="shared" si="391"/>
        <v>12.486055555555557</v>
      </c>
      <c r="P231" s="45">
        <v>159.22390000000004</v>
      </c>
      <c r="Q231" s="46">
        <f t="shared" si="392"/>
        <v>183.10748500000003</v>
      </c>
      <c r="R231" s="52">
        <f t="shared" si="393"/>
        <v>239.22390000000004</v>
      </c>
      <c r="S231" s="31">
        <f t="shared" si="394"/>
        <v>15.948260000000003</v>
      </c>
      <c r="T231" s="32">
        <f t="shared" si="395"/>
        <v>12.59073157894737</v>
      </c>
      <c r="U231" s="74">
        <f t="shared" si="396"/>
        <v>14.071994117647062</v>
      </c>
      <c r="V231" s="105">
        <f t="shared" si="397"/>
        <v>175.14629000000005</v>
      </c>
      <c r="W231" s="105">
        <f t="shared" si="398"/>
        <v>201.41823350000004</v>
      </c>
      <c r="X231" s="106">
        <f t="shared" si="399"/>
        <v>255.14629000000005</v>
      </c>
      <c r="Y231" s="102">
        <f t="shared" si="400"/>
        <v>17.009752666666671</v>
      </c>
      <c r="Z231" s="103">
        <f t="shared" si="401"/>
        <v>13.428752105263161</v>
      </c>
      <c r="AA231" s="104">
        <f t="shared" si="402"/>
        <v>15.00860529411765</v>
      </c>
      <c r="AB231" s="151">
        <f t="shared" si="403"/>
        <v>192.66091900000006</v>
      </c>
      <c r="AC231" s="151">
        <f t="shared" si="368"/>
        <v>221.56005685000005</v>
      </c>
      <c r="AD231" s="152">
        <f t="shared" si="369"/>
        <v>272.66091900000004</v>
      </c>
      <c r="AE231" s="148">
        <f t="shared" si="370"/>
        <v>18.177394600000003</v>
      </c>
      <c r="AF231" s="149">
        <f t="shared" si="371"/>
        <v>14.350574684210528</v>
      </c>
      <c r="AG231" s="150">
        <f t="shared" si="372"/>
        <v>16.038877588235295</v>
      </c>
      <c r="AH231" s="187">
        <f t="shared" si="373"/>
        <v>211.92701090000008</v>
      </c>
      <c r="AI231" s="188">
        <f t="shared" si="374"/>
        <v>243.71606253500008</v>
      </c>
      <c r="AJ231" s="188">
        <f t="shared" si="375"/>
        <v>291.92701090000008</v>
      </c>
      <c r="AK231" s="189">
        <f t="shared" si="376"/>
        <v>17.172177111764711</v>
      </c>
      <c r="AL231" s="190">
        <f t="shared" si="377"/>
        <v>13.901286233333337</v>
      </c>
      <c r="AM231" s="191">
        <f t="shared" si="378"/>
        <v>16.218167272222228</v>
      </c>
      <c r="AN231" s="220">
        <f t="shared" si="379"/>
        <v>233.1197119900001</v>
      </c>
      <c r="AO231" s="221">
        <f t="shared" si="380"/>
        <v>268.08766878850008</v>
      </c>
      <c r="AP231" s="221">
        <f t="shared" si="381"/>
        <v>313.1197119900001</v>
      </c>
      <c r="AQ231" s="222">
        <f t="shared" si="382"/>
        <v>18.418806587647065</v>
      </c>
      <c r="AR231" s="223">
        <f t="shared" si="383"/>
        <v>14.91046247571429</v>
      </c>
      <c r="AS231" s="224">
        <f t="shared" si="384"/>
        <v>17.395539555000006</v>
      </c>
      <c r="AT231" s="237">
        <f t="shared" si="385"/>
        <v>398.51396942505011</v>
      </c>
      <c r="AU231" s="253">
        <f t="shared" si="386"/>
        <v>256.43168318900013</v>
      </c>
      <c r="AV231" s="254">
        <f t="shared" si="340"/>
        <v>294.89643566735015</v>
      </c>
      <c r="AW231" s="254">
        <f t="shared" si="341"/>
        <v>336.43168318900013</v>
      </c>
      <c r="AX231" s="255">
        <f t="shared" si="342"/>
        <v>19.790099011117654</v>
      </c>
      <c r="AY231" s="256">
        <f t="shared" si="343"/>
        <v>16.020556342333339</v>
      </c>
      <c r="AZ231" s="257">
        <f t="shared" si="344"/>
        <v>18.690649066055563</v>
      </c>
      <c r="BA231" s="268">
        <f t="shared" si="345"/>
        <v>433.36536636755523</v>
      </c>
    </row>
    <row r="232" spans="1:53" x14ac:dyDescent="0.2">
      <c r="A232" s="33">
        <v>9161</v>
      </c>
      <c r="B232" s="33" t="s">
        <v>247</v>
      </c>
      <c r="C232" s="34" t="s">
        <v>20</v>
      </c>
      <c r="D232" s="35">
        <v>105.26</v>
      </c>
      <c r="E232" s="36">
        <f t="shared" si="404"/>
        <v>119.99639999999999</v>
      </c>
      <c r="F232" s="18">
        <f t="shared" si="405"/>
        <v>185.26</v>
      </c>
      <c r="G232" s="37">
        <f t="shared" si="406"/>
        <v>14.25076923076923</v>
      </c>
      <c r="H232" s="38">
        <f t="shared" si="407"/>
        <v>10.897647058823528</v>
      </c>
      <c r="I232" s="39">
        <f t="shared" si="408"/>
        <v>11.578749999999999</v>
      </c>
      <c r="J232" s="40">
        <v>115.78600000000002</v>
      </c>
      <c r="K232" s="23">
        <f t="shared" si="387"/>
        <v>133.15390000000002</v>
      </c>
      <c r="L232" s="41">
        <f t="shared" si="388"/>
        <v>195.786</v>
      </c>
      <c r="M232" s="42">
        <f t="shared" si="389"/>
        <v>13.0524</v>
      </c>
      <c r="N232" s="43">
        <f t="shared" si="390"/>
        <v>10.304526315789474</v>
      </c>
      <c r="O232" s="44">
        <f t="shared" si="391"/>
        <v>10.877000000000001</v>
      </c>
      <c r="P232" s="45">
        <v>127.36460000000002</v>
      </c>
      <c r="Q232" s="46">
        <f t="shared" si="392"/>
        <v>146.46929000000003</v>
      </c>
      <c r="R232" s="52">
        <f t="shared" si="393"/>
        <v>207.36460000000002</v>
      </c>
      <c r="S232" s="31">
        <f t="shared" si="394"/>
        <v>13.824306666666669</v>
      </c>
      <c r="T232" s="32">
        <f t="shared" si="395"/>
        <v>10.913926315789475</v>
      </c>
      <c r="U232" s="74">
        <f t="shared" si="396"/>
        <v>12.197917647058825</v>
      </c>
      <c r="V232" s="105">
        <f t="shared" si="397"/>
        <v>140.10106000000005</v>
      </c>
      <c r="W232" s="105">
        <f t="shared" si="398"/>
        <v>161.11621900000003</v>
      </c>
      <c r="X232" s="106">
        <f t="shared" si="399"/>
        <v>220.10106000000005</v>
      </c>
      <c r="Y232" s="102">
        <f t="shared" si="400"/>
        <v>14.673404000000003</v>
      </c>
      <c r="Z232" s="103">
        <f t="shared" si="401"/>
        <v>11.584266315789476</v>
      </c>
      <c r="AA232" s="104">
        <f t="shared" si="402"/>
        <v>12.94712117647059</v>
      </c>
      <c r="AB232" s="151">
        <f t="shared" si="403"/>
        <v>154.11116600000005</v>
      </c>
      <c r="AC232" s="151">
        <f t="shared" si="368"/>
        <v>177.22784090000005</v>
      </c>
      <c r="AD232" s="152">
        <f t="shared" si="369"/>
        <v>234.11116600000005</v>
      </c>
      <c r="AE232" s="148">
        <f t="shared" si="370"/>
        <v>15.607411066666669</v>
      </c>
      <c r="AF232" s="149">
        <f t="shared" si="371"/>
        <v>12.321640315789477</v>
      </c>
      <c r="AG232" s="150">
        <f t="shared" si="372"/>
        <v>13.771245058823533</v>
      </c>
      <c r="AH232" s="187">
        <f t="shared" si="373"/>
        <v>169.52228260000007</v>
      </c>
      <c r="AI232" s="188">
        <f t="shared" si="374"/>
        <v>194.95062499000005</v>
      </c>
      <c r="AJ232" s="188">
        <f t="shared" si="375"/>
        <v>249.52228260000007</v>
      </c>
      <c r="AK232" s="189">
        <f t="shared" si="376"/>
        <v>14.677781329411768</v>
      </c>
      <c r="AL232" s="190">
        <f t="shared" si="377"/>
        <v>11.882013457142861</v>
      </c>
      <c r="AM232" s="191">
        <f t="shared" si="378"/>
        <v>13.862349033333338</v>
      </c>
      <c r="AN232" s="220">
        <f t="shared" si="379"/>
        <v>186.47451086000009</v>
      </c>
      <c r="AO232" s="221">
        <f t="shared" si="380"/>
        <v>214.44568748900008</v>
      </c>
      <c r="AP232" s="221">
        <f t="shared" si="381"/>
        <v>266.47451086000012</v>
      </c>
      <c r="AQ232" s="222">
        <f t="shared" si="382"/>
        <v>15.674971227058832</v>
      </c>
      <c r="AR232" s="223">
        <f t="shared" si="383"/>
        <v>12.689262421904768</v>
      </c>
      <c r="AS232" s="224">
        <f t="shared" si="384"/>
        <v>14.804139492222228</v>
      </c>
      <c r="AT232" s="237">
        <f t="shared" si="385"/>
        <v>328.77939373570013</v>
      </c>
      <c r="AU232" s="253">
        <f t="shared" si="386"/>
        <v>205.12196194600011</v>
      </c>
      <c r="AV232" s="254">
        <f t="shared" si="340"/>
        <v>235.8902562379001</v>
      </c>
      <c r="AW232" s="254">
        <f t="shared" si="341"/>
        <v>285.12196194600011</v>
      </c>
      <c r="AX232" s="255">
        <f t="shared" si="342"/>
        <v>16.771880114470594</v>
      </c>
      <c r="AY232" s="256">
        <f t="shared" si="343"/>
        <v>13.577236283142863</v>
      </c>
      <c r="AZ232" s="257">
        <f t="shared" si="344"/>
        <v>15.840108997000007</v>
      </c>
      <c r="BA232" s="268">
        <f t="shared" si="345"/>
        <v>356.65733310927016</v>
      </c>
    </row>
    <row r="233" spans="1:53" x14ac:dyDescent="0.2">
      <c r="A233" s="33">
        <v>9163</v>
      </c>
      <c r="B233" s="33" t="s">
        <v>248</v>
      </c>
      <c r="C233" s="34" t="s">
        <v>20</v>
      </c>
      <c r="D233" s="47">
        <v>232.46</v>
      </c>
      <c r="E233" s="36">
        <f t="shared" si="404"/>
        <v>265.00439999999998</v>
      </c>
      <c r="F233" s="18">
        <f t="shared" si="405"/>
        <v>312.46000000000004</v>
      </c>
      <c r="G233" s="37">
        <f t="shared" si="406"/>
        <v>24.035384615384618</v>
      </c>
      <c r="H233" s="38">
        <f t="shared" si="407"/>
        <v>18.380000000000003</v>
      </c>
      <c r="I233" s="39">
        <f t="shared" si="408"/>
        <v>19.528750000000002</v>
      </c>
      <c r="J233" s="40">
        <v>255.70600000000002</v>
      </c>
      <c r="K233" s="23">
        <f t="shared" si="387"/>
        <v>294.06189999999998</v>
      </c>
      <c r="L233" s="41">
        <f t="shared" si="388"/>
        <v>335.70600000000002</v>
      </c>
      <c r="M233" s="42">
        <f t="shared" si="389"/>
        <v>22.380400000000002</v>
      </c>
      <c r="N233" s="43">
        <f t="shared" si="390"/>
        <v>17.668736842105265</v>
      </c>
      <c r="O233" s="44">
        <f t="shared" si="391"/>
        <v>18.650333333333336</v>
      </c>
      <c r="P233" s="45">
        <v>281.27660000000003</v>
      </c>
      <c r="Q233" s="46">
        <f t="shared" si="392"/>
        <v>323.46809000000002</v>
      </c>
      <c r="R233" s="52">
        <f t="shared" si="393"/>
        <v>361.27660000000003</v>
      </c>
      <c r="S233" s="31">
        <f t="shared" si="394"/>
        <v>24.085106666666668</v>
      </c>
      <c r="T233" s="32">
        <f t="shared" si="395"/>
        <v>19.014557894736843</v>
      </c>
      <c r="U233" s="74">
        <f t="shared" si="396"/>
        <v>21.251564705882355</v>
      </c>
      <c r="V233" s="105">
        <f t="shared" si="397"/>
        <v>309.40426000000008</v>
      </c>
      <c r="W233" s="105">
        <f t="shared" si="398"/>
        <v>355.81489900000008</v>
      </c>
      <c r="X233" s="106">
        <f t="shared" si="399"/>
        <v>389.40426000000008</v>
      </c>
      <c r="Y233" s="102">
        <f t="shared" si="400"/>
        <v>25.960284000000005</v>
      </c>
      <c r="Z233" s="103">
        <f t="shared" si="401"/>
        <v>20.494961052631584</v>
      </c>
      <c r="AA233" s="104">
        <f t="shared" si="402"/>
        <v>22.906132941176477</v>
      </c>
      <c r="AB233" s="151">
        <f t="shared" si="403"/>
        <v>340.34468600000014</v>
      </c>
      <c r="AC233" s="151">
        <f t="shared" si="368"/>
        <v>391.39638890000015</v>
      </c>
      <c r="AD233" s="152">
        <f t="shared" si="369"/>
        <v>420.34468600000014</v>
      </c>
      <c r="AE233" s="148">
        <f t="shared" si="370"/>
        <v>28.022979066666675</v>
      </c>
      <c r="AF233" s="149">
        <f t="shared" si="371"/>
        <v>22.123404526315795</v>
      </c>
      <c r="AG233" s="150">
        <f t="shared" si="372"/>
        <v>24.726158000000009</v>
      </c>
      <c r="AH233" s="187">
        <f t="shared" si="373"/>
        <v>374.37915460000016</v>
      </c>
      <c r="AI233" s="188">
        <f t="shared" si="374"/>
        <v>430.53602779000016</v>
      </c>
      <c r="AJ233" s="188">
        <f t="shared" si="375"/>
        <v>454.37915460000016</v>
      </c>
      <c r="AK233" s="189">
        <f t="shared" si="376"/>
        <v>26.728185564705893</v>
      </c>
      <c r="AL233" s="190">
        <f t="shared" si="377"/>
        <v>21.637102600000009</v>
      </c>
      <c r="AM233" s="191">
        <f t="shared" si="378"/>
        <v>25.243286366666677</v>
      </c>
      <c r="AN233" s="220">
        <f t="shared" si="379"/>
        <v>411.81707006000022</v>
      </c>
      <c r="AO233" s="221">
        <f t="shared" si="380"/>
        <v>473.58963056900024</v>
      </c>
      <c r="AP233" s="221">
        <f t="shared" si="381"/>
        <v>491.81707006000022</v>
      </c>
      <c r="AQ233" s="222">
        <f t="shared" si="382"/>
        <v>28.930415885882365</v>
      </c>
      <c r="AR233" s="223">
        <f t="shared" si="383"/>
        <v>23.419860479047628</v>
      </c>
      <c r="AS233" s="224">
        <f t="shared" si="384"/>
        <v>27.323170558888901</v>
      </c>
      <c r="AT233" s="237">
        <f t="shared" si="385"/>
        <v>665.66651973970033</v>
      </c>
      <c r="AU233" s="253">
        <f t="shared" si="386"/>
        <v>452.99877706600029</v>
      </c>
      <c r="AV233" s="254">
        <f t="shared" si="340"/>
        <v>520.94859362590034</v>
      </c>
      <c r="AW233" s="254">
        <f t="shared" si="341"/>
        <v>532.99877706600023</v>
      </c>
      <c r="AX233" s="255">
        <f t="shared" si="342"/>
        <v>31.352869239176485</v>
      </c>
      <c r="AY233" s="256">
        <f t="shared" si="343"/>
        <v>25.38089414600001</v>
      </c>
      <c r="AZ233" s="257">
        <f t="shared" si="344"/>
        <v>29.611043170333346</v>
      </c>
      <c r="BA233" s="268">
        <f t="shared" si="345"/>
        <v>727.23317171367046</v>
      </c>
    </row>
    <row r="234" spans="1:53" x14ac:dyDescent="0.2">
      <c r="A234" s="33">
        <v>9164</v>
      </c>
      <c r="B234" s="33" t="s">
        <v>249</v>
      </c>
      <c r="C234" s="34" t="s">
        <v>20</v>
      </c>
      <c r="D234" s="47">
        <v>131.58000000000001</v>
      </c>
      <c r="E234" s="36">
        <f t="shared" si="404"/>
        <v>150.00120000000001</v>
      </c>
      <c r="F234" s="18">
        <f t="shared" si="405"/>
        <v>211.58</v>
      </c>
      <c r="G234" s="37">
        <f t="shared" si="406"/>
        <v>16.275384615384617</v>
      </c>
      <c r="H234" s="38">
        <f t="shared" si="407"/>
        <v>12.445882352941178</v>
      </c>
      <c r="I234" s="39">
        <f t="shared" si="408"/>
        <v>13.223750000000001</v>
      </c>
      <c r="J234" s="40">
        <v>144.73800000000003</v>
      </c>
      <c r="K234" s="23">
        <f t="shared" si="387"/>
        <v>166.44870000000003</v>
      </c>
      <c r="L234" s="41">
        <f t="shared" si="388"/>
        <v>224.73800000000003</v>
      </c>
      <c r="M234" s="42">
        <f t="shared" si="389"/>
        <v>14.982533333333334</v>
      </c>
      <c r="N234" s="43">
        <f t="shared" si="390"/>
        <v>11.828315789473686</v>
      </c>
      <c r="O234" s="44">
        <f t="shared" si="391"/>
        <v>12.485444444444447</v>
      </c>
      <c r="P234" s="45">
        <v>159.21180000000004</v>
      </c>
      <c r="Q234" s="46">
        <f t="shared" si="392"/>
        <v>183.09357000000003</v>
      </c>
      <c r="R234" s="52">
        <f t="shared" si="393"/>
        <v>239.21180000000004</v>
      </c>
      <c r="S234" s="31">
        <f t="shared" si="394"/>
        <v>15.947453333333335</v>
      </c>
      <c r="T234" s="32">
        <f t="shared" si="395"/>
        <v>12.590094736842108</v>
      </c>
      <c r="U234" s="74">
        <f t="shared" si="396"/>
        <v>14.071282352941179</v>
      </c>
      <c r="V234" s="105">
        <f t="shared" si="397"/>
        <v>175.13298000000006</v>
      </c>
      <c r="W234" s="105">
        <f t="shared" si="398"/>
        <v>201.40292700000006</v>
      </c>
      <c r="X234" s="106">
        <f t="shared" si="399"/>
        <v>255.13298000000006</v>
      </c>
      <c r="Y234" s="102">
        <f t="shared" si="400"/>
        <v>17.008865333333336</v>
      </c>
      <c r="Z234" s="103">
        <f t="shared" si="401"/>
        <v>13.428051578947372</v>
      </c>
      <c r="AA234" s="104">
        <f t="shared" si="402"/>
        <v>15.007822352941179</v>
      </c>
      <c r="AB234" s="151">
        <f t="shared" si="403"/>
        <v>192.64627800000008</v>
      </c>
      <c r="AC234" s="151">
        <f t="shared" si="368"/>
        <v>221.54321970000007</v>
      </c>
      <c r="AD234" s="152">
        <f t="shared" si="369"/>
        <v>272.64627800000005</v>
      </c>
      <c r="AE234" s="148">
        <f t="shared" si="370"/>
        <v>18.176418533333337</v>
      </c>
      <c r="AF234" s="149">
        <f t="shared" si="371"/>
        <v>14.349804105263161</v>
      </c>
      <c r="AG234" s="150">
        <f t="shared" si="372"/>
        <v>16.038016352941181</v>
      </c>
      <c r="AH234" s="187">
        <f t="shared" si="373"/>
        <v>211.91090580000011</v>
      </c>
      <c r="AI234" s="188">
        <f t="shared" si="374"/>
        <v>243.69754167000011</v>
      </c>
      <c r="AJ234" s="188">
        <f t="shared" si="375"/>
        <v>291.91090580000014</v>
      </c>
      <c r="AK234" s="189">
        <f t="shared" si="376"/>
        <v>17.171229752941183</v>
      </c>
      <c r="AL234" s="190">
        <f t="shared" si="377"/>
        <v>13.900519323809529</v>
      </c>
      <c r="AM234" s="191">
        <f t="shared" si="378"/>
        <v>16.217272544444452</v>
      </c>
      <c r="AN234" s="220">
        <f t="shared" si="379"/>
        <v>233.10199638000014</v>
      </c>
      <c r="AO234" s="221">
        <f t="shared" si="380"/>
        <v>268.06729583700013</v>
      </c>
      <c r="AP234" s="221">
        <f t="shared" si="381"/>
        <v>313.10199638000017</v>
      </c>
      <c r="AQ234" s="222">
        <f t="shared" si="382"/>
        <v>18.417764492941188</v>
      </c>
      <c r="AR234" s="223">
        <f t="shared" si="383"/>
        <v>14.909618875238104</v>
      </c>
      <c r="AS234" s="224">
        <f t="shared" si="384"/>
        <v>17.394555354444453</v>
      </c>
      <c r="AT234" s="237">
        <f t="shared" si="385"/>
        <v>398.48748458810019</v>
      </c>
      <c r="AU234" s="253">
        <f t="shared" si="386"/>
        <v>256.4121960180002</v>
      </c>
      <c r="AV234" s="254">
        <f t="shared" si="340"/>
        <v>294.87402542070021</v>
      </c>
      <c r="AW234" s="254">
        <f t="shared" si="341"/>
        <v>336.4121960180002</v>
      </c>
      <c r="AX234" s="255">
        <f t="shared" si="342"/>
        <v>19.788952706941188</v>
      </c>
      <c r="AY234" s="256">
        <f t="shared" si="343"/>
        <v>16.019628381809532</v>
      </c>
      <c r="AZ234" s="257">
        <f t="shared" si="344"/>
        <v>18.689566445444456</v>
      </c>
      <c r="BA234" s="268">
        <f t="shared" si="345"/>
        <v>433.33623304691031</v>
      </c>
    </row>
    <row r="235" spans="1:53" x14ac:dyDescent="0.2">
      <c r="A235" s="33">
        <v>9165</v>
      </c>
      <c r="B235" s="33" t="s">
        <v>250</v>
      </c>
      <c r="C235" s="34" t="s">
        <v>20</v>
      </c>
      <c r="D235" s="47">
        <v>201.75</v>
      </c>
      <c r="E235" s="36">
        <f t="shared" si="404"/>
        <v>229.99499999999998</v>
      </c>
      <c r="F235" s="18">
        <f t="shared" si="405"/>
        <v>281.75</v>
      </c>
      <c r="G235" s="37">
        <f t="shared" si="406"/>
        <v>21.673076923076923</v>
      </c>
      <c r="H235" s="38">
        <f t="shared" si="407"/>
        <v>16.573529411764707</v>
      </c>
      <c r="I235" s="39">
        <f t="shared" si="408"/>
        <v>17.609375</v>
      </c>
      <c r="J235" s="40">
        <v>221.92500000000001</v>
      </c>
      <c r="K235" s="23">
        <f t="shared" si="387"/>
        <v>255.21375</v>
      </c>
      <c r="L235" s="41">
        <f t="shared" si="388"/>
        <v>301.92500000000001</v>
      </c>
      <c r="M235" s="42">
        <f t="shared" si="389"/>
        <v>20.128333333333334</v>
      </c>
      <c r="N235" s="43">
        <f t="shared" si="390"/>
        <v>15.890789473684212</v>
      </c>
      <c r="O235" s="44">
        <f t="shared" si="391"/>
        <v>16.773611111111112</v>
      </c>
      <c r="P235" s="45">
        <v>244.11750000000004</v>
      </c>
      <c r="Q235" s="46">
        <f t="shared" si="392"/>
        <v>280.73512500000004</v>
      </c>
      <c r="R235" s="52">
        <f t="shared" si="393"/>
        <v>324.11750000000006</v>
      </c>
      <c r="S235" s="31">
        <f t="shared" si="394"/>
        <v>21.607833333333339</v>
      </c>
      <c r="T235" s="32">
        <f t="shared" si="395"/>
        <v>17.058815789473687</v>
      </c>
      <c r="U235" s="74">
        <f t="shared" si="396"/>
        <v>19.065735294117651</v>
      </c>
      <c r="V235" s="105">
        <f t="shared" si="397"/>
        <v>268.52925000000005</v>
      </c>
      <c r="W235" s="105">
        <f t="shared" si="398"/>
        <v>308.80863750000003</v>
      </c>
      <c r="X235" s="106">
        <f t="shared" si="399"/>
        <v>348.52925000000005</v>
      </c>
      <c r="Y235" s="102">
        <f t="shared" si="400"/>
        <v>23.235283333333335</v>
      </c>
      <c r="Z235" s="103">
        <f t="shared" si="401"/>
        <v>18.343644736842109</v>
      </c>
      <c r="AA235" s="104">
        <f t="shared" si="402"/>
        <v>20.501720588235298</v>
      </c>
      <c r="AB235" s="151">
        <f t="shared" si="403"/>
        <v>295.38217500000007</v>
      </c>
      <c r="AC235" s="151">
        <f t="shared" si="368"/>
        <v>339.68950125000003</v>
      </c>
      <c r="AD235" s="152">
        <f t="shared" si="369"/>
        <v>375.38217500000007</v>
      </c>
      <c r="AE235" s="148">
        <f t="shared" si="370"/>
        <v>25.025478333333339</v>
      </c>
      <c r="AF235" s="149">
        <f t="shared" si="371"/>
        <v>19.756956578947371</v>
      </c>
      <c r="AG235" s="150">
        <f t="shared" si="372"/>
        <v>22.081304411764709</v>
      </c>
      <c r="AH235" s="187">
        <f t="shared" si="373"/>
        <v>324.9203925000001</v>
      </c>
      <c r="AI235" s="188">
        <f t="shared" si="374"/>
        <v>373.65845137500008</v>
      </c>
      <c r="AJ235" s="188">
        <f t="shared" si="375"/>
        <v>404.9203925000001</v>
      </c>
      <c r="AK235" s="189">
        <f t="shared" si="376"/>
        <v>23.818846617647065</v>
      </c>
      <c r="AL235" s="190">
        <f t="shared" si="377"/>
        <v>19.281923452380958</v>
      </c>
      <c r="AM235" s="191">
        <f t="shared" si="378"/>
        <v>22.495577361111117</v>
      </c>
      <c r="AN235" s="220">
        <f t="shared" si="379"/>
        <v>357.41243175000017</v>
      </c>
      <c r="AO235" s="221">
        <f t="shared" si="380"/>
        <v>411.02429651250014</v>
      </c>
      <c r="AP235" s="221">
        <f t="shared" si="381"/>
        <v>437.41243175000017</v>
      </c>
      <c r="AQ235" s="222">
        <f t="shared" si="382"/>
        <v>25.730143044117657</v>
      </c>
      <c r="AR235" s="223">
        <f t="shared" si="383"/>
        <v>20.829163416666674</v>
      </c>
      <c r="AS235" s="224">
        <f t="shared" si="384"/>
        <v>24.300690652777789</v>
      </c>
      <c r="AT235" s="237">
        <f t="shared" si="385"/>
        <v>584.3315854662502</v>
      </c>
      <c r="AU235" s="253">
        <f t="shared" si="386"/>
        <v>393.15367492500019</v>
      </c>
      <c r="AV235" s="254">
        <f t="shared" si="340"/>
        <v>452.12672616375016</v>
      </c>
      <c r="AW235" s="254">
        <f t="shared" si="341"/>
        <v>473.15367492500019</v>
      </c>
      <c r="AX235" s="255">
        <f t="shared" si="342"/>
        <v>27.832569113235305</v>
      </c>
      <c r="AY235" s="256">
        <f t="shared" si="343"/>
        <v>22.531127377380962</v>
      </c>
      <c r="AZ235" s="257">
        <f t="shared" si="344"/>
        <v>26.286315273611123</v>
      </c>
      <c r="BA235" s="268">
        <f t="shared" si="345"/>
        <v>637.76474401287521</v>
      </c>
    </row>
    <row r="236" spans="1:53" x14ac:dyDescent="0.2">
      <c r="A236" s="33">
        <v>9166</v>
      </c>
      <c r="B236" s="33" t="s">
        <v>251</v>
      </c>
      <c r="C236" s="34" t="s">
        <v>20</v>
      </c>
      <c r="D236" s="47">
        <v>280.7</v>
      </c>
      <c r="E236" s="36">
        <f t="shared" si="404"/>
        <v>319.99799999999993</v>
      </c>
      <c r="F236" s="18">
        <f t="shared" si="405"/>
        <v>360.7</v>
      </c>
      <c r="G236" s="37">
        <f t="shared" si="406"/>
        <v>27.746153846153845</v>
      </c>
      <c r="H236" s="38">
        <f t="shared" si="407"/>
        <v>21.21764705882353</v>
      </c>
      <c r="I236" s="39">
        <f t="shared" si="408"/>
        <v>22.543749999999999</v>
      </c>
      <c r="J236" s="40">
        <v>308.77000000000004</v>
      </c>
      <c r="K236" s="23">
        <f t="shared" si="387"/>
        <v>355.08550000000002</v>
      </c>
      <c r="L236" s="41">
        <f t="shared" si="388"/>
        <v>388.77000000000004</v>
      </c>
      <c r="M236" s="42">
        <f t="shared" si="389"/>
        <v>25.918000000000003</v>
      </c>
      <c r="N236" s="43">
        <f t="shared" si="390"/>
        <v>20.461578947368423</v>
      </c>
      <c r="O236" s="44">
        <f t="shared" si="391"/>
        <v>21.598333333333336</v>
      </c>
      <c r="P236" s="45">
        <v>339.64700000000005</v>
      </c>
      <c r="Q236" s="46">
        <f t="shared" si="392"/>
        <v>390.59405000000004</v>
      </c>
      <c r="R236" s="52">
        <f t="shared" si="393"/>
        <v>419.64700000000005</v>
      </c>
      <c r="S236" s="31">
        <f t="shared" si="394"/>
        <v>27.976466666666671</v>
      </c>
      <c r="T236" s="32">
        <f t="shared" si="395"/>
        <v>22.086684210526318</v>
      </c>
      <c r="U236" s="74">
        <f t="shared" si="396"/>
        <v>24.685117647058828</v>
      </c>
      <c r="V236" s="105">
        <f t="shared" si="397"/>
        <v>373.6117000000001</v>
      </c>
      <c r="W236" s="105">
        <f t="shared" si="398"/>
        <v>429.65345500000006</v>
      </c>
      <c r="X236" s="106">
        <f t="shared" si="399"/>
        <v>453.6117000000001</v>
      </c>
      <c r="Y236" s="102">
        <f t="shared" si="400"/>
        <v>30.240780000000008</v>
      </c>
      <c r="Z236" s="103">
        <f t="shared" si="401"/>
        <v>23.874300000000005</v>
      </c>
      <c r="AA236" s="104">
        <f t="shared" si="402"/>
        <v>26.683041176470596</v>
      </c>
      <c r="AB236" s="151">
        <f t="shared" si="403"/>
        <v>410.97287000000011</v>
      </c>
      <c r="AC236" s="151">
        <f t="shared" si="368"/>
        <v>472.61880050000008</v>
      </c>
      <c r="AD236" s="152">
        <f t="shared" si="369"/>
        <v>490.97287000000011</v>
      </c>
      <c r="AE236" s="148">
        <f t="shared" si="370"/>
        <v>32.731524666666672</v>
      </c>
      <c r="AF236" s="149">
        <f t="shared" si="371"/>
        <v>25.840677368421058</v>
      </c>
      <c r="AG236" s="150">
        <f t="shared" si="372"/>
        <v>28.880757058823537</v>
      </c>
      <c r="AH236" s="187">
        <f t="shared" si="373"/>
        <v>452.07015700000017</v>
      </c>
      <c r="AI236" s="188">
        <f t="shared" si="374"/>
        <v>519.88068055000019</v>
      </c>
      <c r="AJ236" s="188">
        <f t="shared" si="375"/>
        <v>532.07015700000011</v>
      </c>
      <c r="AK236" s="189">
        <f t="shared" si="376"/>
        <v>31.298244529411772</v>
      </c>
      <c r="AL236" s="190">
        <f t="shared" si="377"/>
        <v>25.336674142857149</v>
      </c>
      <c r="AM236" s="191">
        <f t="shared" si="378"/>
        <v>29.559453166666671</v>
      </c>
      <c r="AN236" s="220">
        <f t="shared" si="379"/>
        <v>497.27717270000022</v>
      </c>
      <c r="AO236" s="221">
        <f t="shared" si="380"/>
        <v>571.86874860500018</v>
      </c>
      <c r="AP236" s="221">
        <f t="shared" si="381"/>
        <v>577.27717270000016</v>
      </c>
      <c r="AQ236" s="222">
        <f t="shared" si="382"/>
        <v>33.957480747058831</v>
      </c>
      <c r="AR236" s="223">
        <f t="shared" si="383"/>
        <v>27.489389176190485</v>
      </c>
      <c r="AS236" s="224">
        <f t="shared" si="384"/>
        <v>32.0709540388889</v>
      </c>
      <c r="AT236" s="237">
        <f t="shared" si="385"/>
        <v>793.42937318650024</v>
      </c>
      <c r="AU236" s="253">
        <f t="shared" si="386"/>
        <v>547.00488997000025</v>
      </c>
      <c r="AV236" s="254">
        <f t="shared" si="340"/>
        <v>629.05562346550028</v>
      </c>
      <c r="AW236" s="254">
        <f t="shared" si="341"/>
        <v>627.00488997000025</v>
      </c>
      <c r="AX236" s="255">
        <f t="shared" si="342"/>
        <v>36.8826405864706</v>
      </c>
      <c r="AY236" s="256">
        <f t="shared" si="343"/>
        <v>29.857375712857156</v>
      </c>
      <c r="AZ236" s="257">
        <f t="shared" si="344"/>
        <v>34.83360499833335</v>
      </c>
      <c r="BA236" s="268">
        <f t="shared" si="345"/>
        <v>867.77231050515036</v>
      </c>
    </row>
    <row r="237" spans="1:53" x14ac:dyDescent="0.2">
      <c r="A237" s="33">
        <v>9167</v>
      </c>
      <c r="B237" s="33" t="s">
        <v>252</v>
      </c>
      <c r="C237" s="34" t="s">
        <v>20</v>
      </c>
      <c r="D237" s="47">
        <v>65.790000000000006</v>
      </c>
      <c r="E237" s="36">
        <f t="shared" si="404"/>
        <v>75.000600000000006</v>
      </c>
      <c r="F237" s="18">
        <f t="shared" si="405"/>
        <v>145.79000000000002</v>
      </c>
      <c r="G237" s="37">
        <f t="shared" si="406"/>
        <v>11.214615384615387</v>
      </c>
      <c r="H237" s="38">
        <f t="shared" si="407"/>
        <v>8.5758823529411785</v>
      </c>
      <c r="I237" s="39">
        <f t="shared" si="408"/>
        <v>9.1118750000000013</v>
      </c>
      <c r="J237" s="40">
        <v>72.369000000000014</v>
      </c>
      <c r="K237" s="23">
        <f t="shared" si="387"/>
        <v>83.224350000000015</v>
      </c>
      <c r="L237" s="41">
        <f t="shared" si="388"/>
        <v>152.36900000000003</v>
      </c>
      <c r="M237" s="42">
        <f t="shared" si="389"/>
        <v>10.157933333333336</v>
      </c>
      <c r="N237" s="43">
        <f t="shared" si="390"/>
        <v>8.0194210526315803</v>
      </c>
      <c r="O237" s="44">
        <f t="shared" si="391"/>
        <v>8.4649444444444466</v>
      </c>
      <c r="P237" s="45">
        <v>79.60590000000002</v>
      </c>
      <c r="Q237" s="46">
        <f t="shared" si="392"/>
        <v>91.546785000000014</v>
      </c>
      <c r="R237" s="52">
        <f t="shared" si="393"/>
        <v>159.60590000000002</v>
      </c>
      <c r="S237" s="31">
        <f t="shared" si="394"/>
        <v>10.640393333333334</v>
      </c>
      <c r="T237" s="32">
        <f t="shared" si="395"/>
        <v>8.4003105263157902</v>
      </c>
      <c r="U237" s="74">
        <f t="shared" si="396"/>
        <v>9.388582352941178</v>
      </c>
      <c r="V237" s="105">
        <f t="shared" si="397"/>
        <v>87.56649000000003</v>
      </c>
      <c r="W237" s="105">
        <f t="shared" si="398"/>
        <v>100.70146350000003</v>
      </c>
      <c r="X237" s="106">
        <f t="shared" si="399"/>
        <v>167.56649000000004</v>
      </c>
      <c r="Y237" s="102">
        <f t="shared" si="400"/>
        <v>11.171099333333336</v>
      </c>
      <c r="Z237" s="103">
        <f t="shared" si="401"/>
        <v>8.8192889473684239</v>
      </c>
      <c r="AA237" s="104">
        <f t="shared" si="402"/>
        <v>9.8568523529411785</v>
      </c>
      <c r="AB237" s="151">
        <f t="shared" si="403"/>
        <v>96.32313900000004</v>
      </c>
      <c r="AC237" s="151">
        <f t="shared" si="368"/>
        <v>110.77160985000003</v>
      </c>
      <c r="AD237" s="152">
        <f t="shared" si="369"/>
        <v>176.32313900000003</v>
      </c>
      <c r="AE237" s="148">
        <f t="shared" si="370"/>
        <v>11.754875933333334</v>
      </c>
      <c r="AF237" s="149">
        <f t="shared" si="371"/>
        <v>9.2801652105263166</v>
      </c>
      <c r="AG237" s="150">
        <f t="shared" si="372"/>
        <v>10.371949352941177</v>
      </c>
      <c r="AH237" s="187">
        <f t="shared" si="373"/>
        <v>105.95545290000005</v>
      </c>
      <c r="AI237" s="188">
        <f t="shared" si="374"/>
        <v>121.84877083500005</v>
      </c>
      <c r="AJ237" s="188">
        <f t="shared" si="375"/>
        <v>185.95545290000007</v>
      </c>
      <c r="AK237" s="189">
        <f t="shared" si="376"/>
        <v>10.93855605294118</v>
      </c>
      <c r="AL237" s="190">
        <f t="shared" si="377"/>
        <v>8.8550215666666698</v>
      </c>
      <c r="AM237" s="191">
        <f t="shared" si="378"/>
        <v>10.330858494444449</v>
      </c>
      <c r="AN237" s="220">
        <f t="shared" si="379"/>
        <v>116.55099819000007</v>
      </c>
      <c r="AO237" s="221">
        <f t="shared" si="380"/>
        <v>134.03364791850007</v>
      </c>
      <c r="AP237" s="221">
        <f t="shared" si="381"/>
        <v>196.55099819000009</v>
      </c>
      <c r="AQ237" s="222">
        <f t="shared" si="382"/>
        <v>11.561823422941181</v>
      </c>
      <c r="AR237" s="223">
        <f t="shared" si="383"/>
        <v>9.3595713423809563</v>
      </c>
      <c r="AS237" s="224">
        <f t="shared" si="384"/>
        <v>10.91949989944445</v>
      </c>
      <c r="AT237" s="237">
        <f t="shared" si="385"/>
        <v>224.24374229405009</v>
      </c>
      <c r="AU237" s="253">
        <f t="shared" si="386"/>
        <v>128.2060980090001</v>
      </c>
      <c r="AV237" s="254">
        <f t="shared" si="340"/>
        <v>147.4370127103501</v>
      </c>
      <c r="AW237" s="254">
        <f t="shared" si="341"/>
        <v>208.2060980090001</v>
      </c>
      <c r="AX237" s="255">
        <f t="shared" si="342"/>
        <v>12.247417529941183</v>
      </c>
      <c r="AY237" s="256">
        <f t="shared" si="343"/>
        <v>9.9145760956666713</v>
      </c>
      <c r="AZ237" s="257">
        <f t="shared" si="344"/>
        <v>11.567005444944449</v>
      </c>
      <c r="BA237" s="268">
        <f t="shared" si="345"/>
        <v>241.66811652345515</v>
      </c>
    </row>
    <row r="238" spans="1:53" x14ac:dyDescent="0.2">
      <c r="A238" s="33">
        <v>9168</v>
      </c>
      <c r="B238" s="33" t="s">
        <v>253</v>
      </c>
      <c r="C238" s="34" t="s">
        <v>20</v>
      </c>
      <c r="D238" s="47">
        <v>149.12</v>
      </c>
      <c r="E238" s="36">
        <f t="shared" si="404"/>
        <v>169.99679999999998</v>
      </c>
      <c r="F238" s="18">
        <f t="shared" si="405"/>
        <v>229.12</v>
      </c>
      <c r="G238" s="37">
        <f t="shared" si="406"/>
        <v>17.624615384615385</v>
      </c>
      <c r="H238" s="38">
        <f t="shared" si="407"/>
        <v>13.47764705882353</v>
      </c>
      <c r="I238" s="39">
        <f t="shared" si="408"/>
        <v>14.32</v>
      </c>
      <c r="J238" s="40">
        <v>164.03200000000001</v>
      </c>
      <c r="K238" s="23">
        <f t="shared" si="387"/>
        <v>188.63679999999999</v>
      </c>
      <c r="L238" s="41">
        <f t="shared" si="388"/>
        <v>244.03200000000001</v>
      </c>
      <c r="M238" s="42">
        <f t="shared" si="389"/>
        <v>16.268800000000002</v>
      </c>
      <c r="N238" s="43">
        <f t="shared" si="390"/>
        <v>12.843789473684211</v>
      </c>
      <c r="O238" s="44">
        <f t="shared" si="391"/>
        <v>13.557333333333334</v>
      </c>
      <c r="P238" s="45">
        <v>180.43520000000004</v>
      </c>
      <c r="Q238" s="46">
        <f t="shared" si="392"/>
        <v>207.50048000000004</v>
      </c>
      <c r="R238" s="52">
        <f t="shared" si="393"/>
        <v>260.43520000000001</v>
      </c>
      <c r="S238" s="31">
        <f t="shared" si="394"/>
        <v>17.362346666666667</v>
      </c>
      <c r="T238" s="32">
        <f t="shared" si="395"/>
        <v>13.707115789473685</v>
      </c>
      <c r="U238" s="74">
        <f t="shared" si="396"/>
        <v>15.319717647058823</v>
      </c>
      <c r="V238" s="105">
        <f t="shared" si="397"/>
        <v>198.47872000000007</v>
      </c>
      <c r="W238" s="105">
        <f t="shared" si="398"/>
        <v>228.25052800000006</v>
      </c>
      <c r="X238" s="106">
        <f t="shared" si="399"/>
        <v>278.47872000000007</v>
      </c>
      <c r="Y238" s="102">
        <f t="shared" si="400"/>
        <v>18.565248000000004</v>
      </c>
      <c r="Z238" s="103">
        <f t="shared" si="401"/>
        <v>14.65677473684211</v>
      </c>
      <c r="AA238" s="104">
        <f t="shared" si="402"/>
        <v>16.381101176470594</v>
      </c>
      <c r="AB238" s="151">
        <f t="shared" si="403"/>
        <v>218.32659200000009</v>
      </c>
      <c r="AC238" s="151">
        <f t="shared" si="368"/>
        <v>251.0755808000001</v>
      </c>
      <c r="AD238" s="152">
        <f t="shared" si="369"/>
        <v>298.32659200000012</v>
      </c>
      <c r="AE238" s="148">
        <f t="shared" si="370"/>
        <v>19.888439466666675</v>
      </c>
      <c r="AF238" s="149">
        <f t="shared" si="371"/>
        <v>15.701399578947374</v>
      </c>
      <c r="AG238" s="150">
        <f t="shared" si="372"/>
        <v>17.548623058823537</v>
      </c>
      <c r="AH238" s="187">
        <f t="shared" si="373"/>
        <v>240.15925120000011</v>
      </c>
      <c r="AI238" s="188">
        <f t="shared" si="374"/>
        <v>276.18313888000012</v>
      </c>
      <c r="AJ238" s="188">
        <f t="shared" si="375"/>
        <v>320.15925120000009</v>
      </c>
      <c r="AK238" s="189">
        <f t="shared" si="376"/>
        <v>18.832897129411769</v>
      </c>
      <c r="AL238" s="190">
        <f t="shared" si="377"/>
        <v>15.245678628571433</v>
      </c>
      <c r="AM238" s="191">
        <f t="shared" si="378"/>
        <v>17.786625066666673</v>
      </c>
      <c r="AN238" s="220">
        <f t="shared" si="379"/>
        <v>264.17517632000016</v>
      </c>
      <c r="AO238" s="221">
        <f t="shared" si="380"/>
        <v>303.80145276800016</v>
      </c>
      <c r="AP238" s="221">
        <f t="shared" si="381"/>
        <v>344.17517632000016</v>
      </c>
      <c r="AQ238" s="222">
        <f t="shared" si="382"/>
        <v>20.245598607058835</v>
      </c>
      <c r="AR238" s="223">
        <f t="shared" si="383"/>
        <v>16.389294110476197</v>
      </c>
      <c r="AS238" s="224">
        <f t="shared" si="384"/>
        <v>19.120843128888897</v>
      </c>
      <c r="AT238" s="237">
        <f t="shared" si="385"/>
        <v>444.94188859840023</v>
      </c>
      <c r="AU238" s="253">
        <f t="shared" si="386"/>
        <v>290.59269395200022</v>
      </c>
      <c r="AV238" s="254">
        <f t="shared" si="340"/>
        <v>334.18159804480024</v>
      </c>
      <c r="AW238" s="254">
        <f t="shared" si="341"/>
        <v>370.59269395200022</v>
      </c>
      <c r="AX238" s="255">
        <f t="shared" si="342"/>
        <v>21.7995702324706</v>
      </c>
      <c r="AY238" s="256">
        <f t="shared" si="343"/>
        <v>17.647271140571441</v>
      </c>
      <c r="AZ238" s="257">
        <f t="shared" si="344"/>
        <v>20.588482997333344</v>
      </c>
      <c r="BA238" s="268">
        <f t="shared" si="345"/>
        <v>484.43607745824033</v>
      </c>
    </row>
    <row r="239" spans="1:53" x14ac:dyDescent="0.2">
      <c r="A239" s="33">
        <v>9169</v>
      </c>
      <c r="B239" s="33" t="s">
        <v>254</v>
      </c>
      <c r="C239" s="34" t="s">
        <v>20</v>
      </c>
      <c r="D239" s="47">
        <v>70.180000000000007</v>
      </c>
      <c r="E239" s="36">
        <f t="shared" si="404"/>
        <v>80.005200000000002</v>
      </c>
      <c r="F239" s="18">
        <f t="shared" si="405"/>
        <v>150.18</v>
      </c>
      <c r="G239" s="37">
        <f t="shared" si="406"/>
        <v>11.552307692307693</v>
      </c>
      <c r="H239" s="38">
        <f t="shared" si="407"/>
        <v>8.8341176470588234</v>
      </c>
      <c r="I239" s="39">
        <f t="shared" si="408"/>
        <v>9.3862500000000004</v>
      </c>
      <c r="J239" s="40">
        <v>77.198000000000008</v>
      </c>
      <c r="K239" s="23">
        <f t="shared" si="387"/>
        <v>88.777699999999996</v>
      </c>
      <c r="L239" s="41">
        <f t="shared" si="388"/>
        <v>157.19800000000001</v>
      </c>
      <c r="M239" s="42">
        <f t="shared" si="389"/>
        <v>10.479866666666668</v>
      </c>
      <c r="N239" s="43">
        <f t="shared" si="390"/>
        <v>8.2735789473684207</v>
      </c>
      <c r="O239" s="44">
        <f t="shared" si="391"/>
        <v>8.7332222222222224</v>
      </c>
      <c r="P239" s="45">
        <v>84.917800000000014</v>
      </c>
      <c r="Q239" s="46">
        <f t="shared" si="392"/>
        <v>97.655470000000008</v>
      </c>
      <c r="R239" s="52">
        <f t="shared" si="393"/>
        <v>164.9178</v>
      </c>
      <c r="S239" s="31">
        <f t="shared" si="394"/>
        <v>10.99452</v>
      </c>
      <c r="T239" s="32">
        <f t="shared" si="395"/>
        <v>8.6798842105263159</v>
      </c>
      <c r="U239" s="74">
        <f t="shared" si="396"/>
        <v>9.70104705882353</v>
      </c>
      <c r="V239" s="105">
        <f t="shared" si="397"/>
        <v>93.40958000000002</v>
      </c>
      <c r="W239" s="105">
        <f t="shared" si="398"/>
        <v>107.42101700000002</v>
      </c>
      <c r="X239" s="106">
        <f t="shared" si="399"/>
        <v>173.40958000000001</v>
      </c>
      <c r="Y239" s="102">
        <f t="shared" si="400"/>
        <v>11.560638666666668</v>
      </c>
      <c r="Z239" s="103">
        <f t="shared" si="401"/>
        <v>9.1268200000000004</v>
      </c>
      <c r="AA239" s="104">
        <f t="shared" si="402"/>
        <v>10.200563529411765</v>
      </c>
      <c r="AB239" s="151">
        <f t="shared" si="403"/>
        <v>102.75053800000003</v>
      </c>
      <c r="AC239" s="151">
        <f t="shared" si="368"/>
        <v>118.16311870000003</v>
      </c>
      <c r="AD239" s="152">
        <f t="shared" si="369"/>
        <v>182.75053800000003</v>
      </c>
      <c r="AE239" s="148">
        <f t="shared" si="370"/>
        <v>12.183369200000003</v>
      </c>
      <c r="AF239" s="149">
        <f t="shared" si="371"/>
        <v>9.6184493684210537</v>
      </c>
      <c r="AG239" s="150">
        <f t="shared" si="372"/>
        <v>10.750031647058826</v>
      </c>
      <c r="AH239" s="187">
        <f t="shared" si="373"/>
        <v>113.02559180000004</v>
      </c>
      <c r="AI239" s="188">
        <f t="shared" si="374"/>
        <v>129.97943057000003</v>
      </c>
      <c r="AJ239" s="188">
        <f t="shared" si="375"/>
        <v>193.02559180000003</v>
      </c>
      <c r="AK239" s="189">
        <f t="shared" si="376"/>
        <v>11.35444657647059</v>
      </c>
      <c r="AL239" s="190">
        <f t="shared" si="377"/>
        <v>9.1916948476190488</v>
      </c>
      <c r="AM239" s="191">
        <f t="shared" si="378"/>
        <v>10.72364398888889</v>
      </c>
      <c r="AN239" s="220">
        <f t="shared" si="379"/>
        <v>124.32815098000006</v>
      </c>
      <c r="AO239" s="221">
        <f t="shared" si="380"/>
        <v>142.97737362700005</v>
      </c>
      <c r="AP239" s="221">
        <f t="shared" si="381"/>
        <v>204.32815098000006</v>
      </c>
      <c r="AQ239" s="222">
        <f t="shared" si="382"/>
        <v>12.019302998823534</v>
      </c>
      <c r="AR239" s="223">
        <f t="shared" si="383"/>
        <v>9.7299119514285746</v>
      </c>
      <c r="AS239" s="224">
        <f t="shared" si="384"/>
        <v>11.351563943333337</v>
      </c>
      <c r="AT239" s="237">
        <f t="shared" si="385"/>
        <v>235.87058571510008</v>
      </c>
      <c r="AU239" s="253">
        <f t="shared" si="386"/>
        <v>136.76096607800008</v>
      </c>
      <c r="AV239" s="254">
        <f t="shared" si="340"/>
        <v>157.27511098970007</v>
      </c>
      <c r="AW239" s="254">
        <f t="shared" si="341"/>
        <v>216.76096607800008</v>
      </c>
      <c r="AX239" s="255">
        <f t="shared" si="342"/>
        <v>12.750645063411769</v>
      </c>
      <c r="AY239" s="256">
        <f t="shared" si="343"/>
        <v>10.321950765619052</v>
      </c>
      <c r="AZ239" s="257">
        <f t="shared" si="344"/>
        <v>12.042275893222227</v>
      </c>
      <c r="BA239" s="268">
        <f t="shared" si="345"/>
        <v>254.4576442866101</v>
      </c>
    </row>
    <row r="240" spans="1:53" x14ac:dyDescent="0.2">
      <c r="A240" s="33">
        <v>9172</v>
      </c>
      <c r="B240" s="33" t="s">
        <v>255</v>
      </c>
      <c r="C240" s="34" t="s">
        <v>20</v>
      </c>
      <c r="D240" s="47">
        <v>87.72</v>
      </c>
      <c r="E240" s="36">
        <f t="shared" si="404"/>
        <v>100.00079999999998</v>
      </c>
      <c r="F240" s="18">
        <f t="shared" si="405"/>
        <v>167.72</v>
      </c>
      <c r="G240" s="37">
        <f t="shared" si="406"/>
        <v>12.901538461538461</v>
      </c>
      <c r="H240" s="38">
        <f t="shared" si="407"/>
        <v>9.8658823529411759</v>
      </c>
      <c r="I240" s="39">
        <f t="shared" si="408"/>
        <v>10.4825</v>
      </c>
      <c r="J240" s="40">
        <v>96.492000000000004</v>
      </c>
      <c r="K240" s="23">
        <f t="shared" si="387"/>
        <v>110.9658</v>
      </c>
      <c r="L240" s="41">
        <f t="shared" si="388"/>
        <v>176.49200000000002</v>
      </c>
      <c r="M240" s="42">
        <f t="shared" si="389"/>
        <v>11.766133333333334</v>
      </c>
      <c r="N240" s="43">
        <f t="shared" si="390"/>
        <v>9.289052631578949</v>
      </c>
      <c r="O240" s="44">
        <f t="shared" si="391"/>
        <v>9.8051111111111116</v>
      </c>
      <c r="P240" s="45">
        <v>106.14120000000001</v>
      </c>
      <c r="Q240" s="46">
        <f t="shared" si="392"/>
        <v>122.06238</v>
      </c>
      <c r="R240" s="52">
        <f t="shared" si="393"/>
        <v>186.14120000000003</v>
      </c>
      <c r="S240" s="31">
        <f t="shared" si="394"/>
        <v>12.409413333333335</v>
      </c>
      <c r="T240" s="32">
        <f t="shared" si="395"/>
        <v>9.7969052631578961</v>
      </c>
      <c r="U240" s="74">
        <f t="shared" si="396"/>
        <v>10.949482352941178</v>
      </c>
      <c r="V240" s="105">
        <f t="shared" si="397"/>
        <v>116.75532000000003</v>
      </c>
      <c r="W240" s="105">
        <f t="shared" si="398"/>
        <v>134.26861800000003</v>
      </c>
      <c r="X240" s="106">
        <f t="shared" si="399"/>
        <v>196.75532000000004</v>
      </c>
      <c r="Y240" s="102">
        <f t="shared" si="400"/>
        <v>13.117021333333335</v>
      </c>
      <c r="Z240" s="103">
        <f t="shared" si="401"/>
        <v>10.355543157894738</v>
      </c>
      <c r="AA240" s="104">
        <f t="shared" si="402"/>
        <v>11.573842352941179</v>
      </c>
      <c r="AB240" s="151">
        <f t="shared" si="403"/>
        <v>128.43085200000004</v>
      </c>
      <c r="AC240" s="151">
        <f t="shared" ref="AC240:AC271" si="409">AB240*1.15</f>
        <v>147.69547980000004</v>
      </c>
      <c r="AD240" s="152">
        <f t="shared" ref="AD240:AD271" si="410">AB240+80</f>
        <v>208.43085200000004</v>
      </c>
      <c r="AE240" s="148">
        <f t="shared" ref="AE240:AE271" si="411">+((AB240+80)/15)</f>
        <v>13.895390133333336</v>
      </c>
      <c r="AF240" s="149">
        <f t="shared" ref="AF240:AF271" si="412">+((AB240+80)/19)</f>
        <v>10.970044842105265</v>
      </c>
      <c r="AG240" s="150">
        <f t="shared" ref="AG240:AG271" si="413">+((AB240+80)/17)</f>
        <v>12.260638352941179</v>
      </c>
      <c r="AH240" s="187">
        <f t="shared" ref="AH240:AH271" si="414">AB240*1.1</f>
        <v>141.27393720000006</v>
      </c>
      <c r="AI240" s="188">
        <f t="shared" si="374"/>
        <v>162.46502778000007</v>
      </c>
      <c r="AJ240" s="188">
        <f t="shared" si="375"/>
        <v>221.27393720000006</v>
      </c>
      <c r="AK240" s="189">
        <f t="shared" si="376"/>
        <v>13.016113952941181</v>
      </c>
      <c r="AL240" s="190">
        <f t="shared" si="377"/>
        <v>10.536854152380956</v>
      </c>
      <c r="AM240" s="191">
        <f t="shared" si="378"/>
        <v>12.292996511111115</v>
      </c>
      <c r="AN240" s="220">
        <f t="shared" ref="AN240:AN271" si="415">AH240*1.1</f>
        <v>155.40133092000008</v>
      </c>
      <c r="AO240" s="221">
        <f t="shared" si="380"/>
        <v>178.71153055800008</v>
      </c>
      <c r="AP240" s="221">
        <f t="shared" si="381"/>
        <v>235.40133092000008</v>
      </c>
      <c r="AQ240" s="222">
        <f t="shared" si="382"/>
        <v>13.847137112941182</v>
      </c>
      <c r="AR240" s="223">
        <f t="shared" si="383"/>
        <v>11.209587186666671</v>
      </c>
      <c r="AS240" s="224">
        <f t="shared" si="384"/>
        <v>13.077851717777783</v>
      </c>
      <c r="AT240" s="237">
        <f t="shared" si="385"/>
        <v>282.32498972540009</v>
      </c>
      <c r="AU240" s="253">
        <f t="shared" si="386"/>
        <v>170.9414640120001</v>
      </c>
      <c r="AV240" s="254">
        <f t="shared" si="340"/>
        <v>196.5826836138001</v>
      </c>
      <c r="AW240" s="254">
        <f t="shared" si="341"/>
        <v>250.9414640120001</v>
      </c>
      <c r="AX240" s="255">
        <f t="shared" si="342"/>
        <v>14.761262588941182</v>
      </c>
      <c r="AY240" s="256">
        <f t="shared" si="343"/>
        <v>11.949593524380957</v>
      </c>
      <c r="AZ240" s="257">
        <f t="shared" si="344"/>
        <v>13.941192445111117</v>
      </c>
      <c r="BA240" s="268">
        <f t="shared" si="345"/>
        <v>305.55748869794013</v>
      </c>
    </row>
    <row r="241" spans="1:53" x14ac:dyDescent="0.2">
      <c r="A241" s="33">
        <v>9173</v>
      </c>
      <c r="B241" s="33" t="s">
        <v>256</v>
      </c>
      <c r="C241" s="34" t="s">
        <v>20</v>
      </c>
      <c r="D241" s="47">
        <v>70.180000000000007</v>
      </c>
      <c r="E241" s="36">
        <f t="shared" si="404"/>
        <v>80.005200000000002</v>
      </c>
      <c r="F241" s="18">
        <f t="shared" si="405"/>
        <v>150.18</v>
      </c>
      <c r="G241" s="37">
        <f t="shared" si="406"/>
        <v>11.552307692307693</v>
      </c>
      <c r="H241" s="38">
        <f t="shared" si="407"/>
        <v>8.8341176470588234</v>
      </c>
      <c r="I241" s="39">
        <f t="shared" si="408"/>
        <v>9.3862500000000004</v>
      </c>
      <c r="J241" s="40">
        <v>77.198000000000008</v>
      </c>
      <c r="K241" s="23">
        <f t="shared" si="387"/>
        <v>88.777699999999996</v>
      </c>
      <c r="L241" s="41">
        <f t="shared" si="388"/>
        <v>157.19800000000001</v>
      </c>
      <c r="M241" s="42">
        <f t="shared" si="389"/>
        <v>10.479866666666668</v>
      </c>
      <c r="N241" s="43">
        <f t="shared" si="390"/>
        <v>8.2735789473684207</v>
      </c>
      <c r="O241" s="44">
        <f t="shared" si="391"/>
        <v>8.7332222222222224</v>
      </c>
      <c r="P241" s="45">
        <v>84.917800000000014</v>
      </c>
      <c r="Q241" s="46">
        <f t="shared" si="392"/>
        <v>97.655470000000008</v>
      </c>
      <c r="R241" s="52">
        <f t="shared" si="393"/>
        <v>164.9178</v>
      </c>
      <c r="S241" s="31">
        <f t="shared" si="394"/>
        <v>10.99452</v>
      </c>
      <c r="T241" s="32">
        <f t="shared" si="395"/>
        <v>8.6798842105263159</v>
      </c>
      <c r="U241" s="74">
        <f t="shared" si="396"/>
        <v>9.70104705882353</v>
      </c>
      <c r="V241" s="105">
        <f t="shared" si="397"/>
        <v>93.40958000000002</v>
      </c>
      <c r="W241" s="105">
        <f t="shared" si="398"/>
        <v>107.42101700000002</v>
      </c>
      <c r="X241" s="106">
        <f t="shared" si="399"/>
        <v>173.40958000000001</v>
      </c>
      <c r="Y241" s="102">
        <f t="shared" si="400"/>
        <v>11.560638666666668</v>
      </c>
      <c r="Z241" s="103">
        <f t="shared" si="401"/>
        <v>9.1268200000000004</v>
      </c>
      <c r="AA241" s="104">
        <f t="shared" si="402"/>
        <v>10.200563529411765</v>
      </c>
      <c r="AB241" s="151">
        <f t="shared" si="403"/>
        <v>102.75053800000003</v>
      </c>
      <c r="AC241" s="151">
        <f t="shared" si="409"/>
        <v>118.16311870000003</v>
      </c>
      <c r="AD241" s="152">
        <f t="shared" si="410"/>
        <v>182.75053800000003</v>
      </c>
      <c r="AE241" s="148">
        <f t="shared" si="411"/>
        <v>12.183369200000003</v>
      </c>
      <c r="AF241" s="149">
        <f t="shared" si="412"/>
        <v>9.6184493684210537</v>
      </c>
      <c r="AG241" s="150">
        <f t="shared" si="413"/>
        <v>10.750031647058826</v>
      </c>
      <c r="AH241" s="187">
        <f t="shared" si="414"/>
        <v>113.02559180000004</v>
      </c>
      <c r="AI241" s="188">
        <f t="shared" si="374"/>
        <v>129.97943057000003</v>
      </c>
      <c r="AJ241" s="188">
        <f t="shared" si="375"/>
        <v>193.02559180000003</v>
      </c>
      <c r="AK241" s="189">
        <f t="shared" si="376"/>
        <v>11.35444657647059</v>
      </c>
      <c r="AL241" s="190">
        <f t="shared" si="377"/>
        <v>9.1916948476190488</v>
      </c>
      <c r="AM241" s="191">
        <f t="shared" si="378"/>
        <v>10.72364398888889</v>
      </c>
      <c r="AN241" s="220">
        <f t="shared" si="415"/>
        <v>124.32815098000006</v>
      </c>
      <c r="AO241" s="221">
        <f t="shared" si="380"/>
        <v>142.97737362700005</v>
      </c>
      <c r="AP241" s="221">
        <f t="shared" si="381"/>
        <v>204.32815098000006</v>
      </c>
      <c r="AQ241" s="222">
        <f t="shared" si="382"/>
        <v>12.019302998823534</v>
      </c>
      <c r="AR241" s="223">
        <f t="shared" si="383"/>
        <v>9.7299119514285746</v>
      </c>
      <c r="AS241" s="224">
        <f t="shared" si="384"/>
        <v>11.351563943333337</v>
      </c>
      <c r="AT241" s="237">
        <f t="shared" si="385"/>
        <v>235.87058571510008</v>
      </c>
      <c r="AU241" s="253">
        <f t="shared" si="386"/>
        <v>136.76096607800008</v>
      </c>
      <c r="AV241" s="254">
        <f t="shared" si="340"/>
        <v>157.27511098970007</v>
      </c>
      <c r="AW241" s="254">
        <f t="shared" si="341"/>
        <v>216.76096607800008</v>
      </c>
      <c r="AX241" s="255">
        <f t="shared" si="342"/>
        <v>12.750645063411769</v>
      </c>
      <c r="AY241" s="256">
        <f t="shared" si="343"/>
        <v>10.321950765619052</v>
      </c>
      <c r="AZ241" s="257">
        <f t="shared" si="344"/>
        <v>12.042275893222227</v>
      </c>
      <c r="BA241" s="268">
        <f t="shared" si="345"/>
        <v>254.4576442866101</v>
      </c>
    </row>
    <row r="242" spans="1:53" x14ac:dyDescent="0.2">
      <c r="A242" s="33">
        <v>9175</v>
      </c>
      <c r="B242" s="33" t="s">
        <v>257</v>
      </c>
      <c r="C242" s="34" t="s">
        <v>20</v>
      </c>
      <c r="D242" s="47">
        <v>70.180000000000007</v>
      </c>
      <c r="E242" s="36">
        <f t="shared" si="404"/>
        <v>80.005200000000002</v>
      </c>
      <c r="F242" s="18">
        <f t="shared" si="405"/>
        <v>150.18</v>
      </c>
      <c r="G242" s="37">
        <f t="shared" si="406"/>
        <v>11.552307692307693</v>
      </c>
      <c r="H242" s="38">
        <f t="shared" si="407"/>
        <v>8.8341176470588234</v>
      </c>
      <c r="I242" s="39">
        <f t="shared" si="408"/>
        <v>9.3862500000000004</v>
      </c>
      <c r="J242" s="40">
        <v>77.198000000000008</v>
      </c>
      <c r="K242" s="23">
        <f t="shared" si="387"/>
        <v>88.777699999999996</v>
      </c>
      <c r="L242" s="41">
        <f t="shared" si="388"/>
        <v>157.19800000000001</v>
      </c>
      <c r="M242" s="42">
        <f t="shared" si="389"/>
        <v>10.479866666666668</v>
      </c>
      <c r="N242" s="43">
        <f t="shared" si="390"/>
        <v>8.2735789473684207</v>
      </c>
      <c r="O242" s="44">
        <f t="shared" si="391"/>
        <v>8.7332222222222224</v>
      </c>
      <c r="P242" s="45">
        <v>84.917800000000014</v>
      </c>
      <c r="Q242" s="46">
        <f t="shared" si="392"/>
        <v>97.655470000000008</v>
      </c>
      <c r="R242" s="52">
        <f t="shared" si="393"/>
        <v>164.9178</v>
      </c>
      <c r="S242" s="31">
        <f t="shared" si="394"/>
        <v>10.99452</v>
      </c>
      <c r="T242" s="32">
        <f t="shared" si="395"/>
        <v>8.6798842105263159</v>
      </c>
      <c r="U242" s="74">
        <f t="shared" si="396"/>
        <v>9.70104705882353</v>
      </c>
      <c r="V242" s="105">
        <f t="shared" si="397"/>
        <v>93.40958000000002</v>
      </c>
      <c r="W242" s="105">
        <f t="shared" si="398"/>
        <v>107.42101700000002</v>
      </c>
      <c r="X242" s="106">
        <f t="shared" si="399"/>
        <v>173.40958000000001</v>
      </c>
      <c r="Y242" s="102">
        <f t="shared" si="400"/>
        <v>11.560638666666668</v>
      </c>
      <c r="Z242" s="103">
        <f t="shared" si="401"/>
        <v>9.1268200000000004</v>
      </c>
      <c r="AA242" s="104">
        <f t="shared" si="402"/>
        <v>10.200563529411765</v>
      </c>
      <c r="AB242" s="151">
        <f t="shared" si="403"/>
        <v>102.75053800000003</v>
      </c>
      <c r="AC242" s="151">
        <f t="shared" si="409"/>
        <v>118.16311870000003</v>
      </c>
      <c r="AD242" s="152">
        <f t="shared" si="410"/>
        <v>182.75053800000003</v>
      </c>
      <c r="AE242" s="148">
        <f t="shared" si="411"/>
        <v>12.183369200000003</v>
      </c>
      <c r="AF242" s="149">
        <f t="shared" si="412"/>
        <v>9.6184493684210537</v>
      </c>
      <c r="AG242" s="150">
        <f t="shared" si="413"/>
        <v>10.750031647058826</v>
      </c>
      <c r="AH242" s="187">
        <f t="shared" si="414"/>
        <v>113.02559180000004</v>
      </c>
      <c r="AI242" s="188">
        <f t="shared" si="374"/>
        <v>129.97943057000003</v>
      </c>
      <c r="AJ242" s="188">
        <f t="shared" si="375"/>
        <v>193.02559180000003</v>
      </c>
      <c r="AK242" s="189">
        <f t="shared" si="376"/>
        <v>11.35444657647059</v>
      </c>
      <c r="AL242" s="190">
        <f t="shared" si="377"/>
        <v>9.1916948476190488</v>
      </c>
      <c r="AM242" s="191">
        <f t="shared" si="378"/>
        <v>10.72364398888889</v>
      </c>
      <c r="AN242" s="220">
        <f t="shared" si="415"/>
        <v>124.32815098000006</v>
      </c>
      <c r="AO242" s="221">
        <f t="shared" si="380"/>
        <v>142.97737362700005</v>
      </c>
      <c r="AP242" s="221">
        <f t="shared" si="381"/>
        <v>204.32815098000006</v>
      </c>
      <c r="AQ242" s="222">
        <f t="shared" si="382"/>
        <v>12.019302998823534</v>
      </c>
      <c r="AR242" s="223">
        <f t="shared" si="383"/>
        <v>9.7299119514285746</v>
      </c>
      <c r="AS242" s="224">
        <f t="shared" si="384"/>
        <v>11.351563943333337</v>
      </c>
      <c r="AT242" s="237">
        <f t="shared" si="385"/>
        <v>235.87058571510008</v>
      </c>
      <c r="AU242" s="253">
        <f t="shared" si="386"/>
        <v>136.76096607800008</v>
      </c>
      <c r="AV242" s="254">
        <f t="shared" si="340"/>
        <v>157.27511098970007</v>
      </c>
      <c r="AW242" s="254">
        <f t="shared" si="341"/>
        <v>216.76096607800008</v>
      </c>
      <c r="AX242" s="255">
        <f t="shared" si="342"/>
        <v>12.750645063411769</v>
      </c>
      <c r="AY242" s="256">
        <f t="shared" si="343"/>
        <v>10.321950765619052</v>
      </c>
      <c r="AZ242" s="257">
        <f t="shared" si="344"/>
        <v>12.042275893222227</v>
      </c>
      <c r="BA242" s="268">
        <f t="shared" si="345"/>
        <v>254.4576442866101</v>
      </c>
    </row>
    <row r="243" spans="1:53" x14ac:dyDescent="0.2">
      <c r="A243" s="33">
        <v>9176</v>
      </c>
      <c r="B243" s="33" t="s">
        <v>258</v>
      </c>
      <c r="C243" s="34" t="s">
        <v>20</v>
      </c>
      <c r="D243" s="47">
        <v>149.12</v>
      </c>
      <c r="E243" s="36">
        <f t="shared" si="404"/>
        <v>169.99679999999998</v>
      </c>
      <c r="F243" s="18">
        <f t="shared" si="405"/>
        <v>229.12</v>
      </c>
      <c r="G243" s="37">
        <f t="shared" si="406"/>
        <v>17.624615384615385</v>
      </c>
      <c r="H243" s="38">
        <f t="shared" si="407"/>
        <v>13.47764705882353</v>
      </c>
      <c r="I243" s="39">
        <f t="shared" si="408"/>
        <v>14.32</v>
      </c>
      <c r="J243" s="40">
        <v>164.03200000000001</v>
      </c>
      <c r="K243" s="23">
        <f t="shared" si="387"/>
        <v>188.63679999999999</v>
      </c>
      <c r="L243" s="41">
        <f t="shared" si="388"/>
        <v>244.03200000000001</v>
      </c>
      <c r="M243" s="42">
        <f t="shared" si="389"/>
        <v>16.268800000000002</v>
      </c>
      <c r="N243" s="43">
        <f t="shared" si="390"/>
        <v>12.843789473684211</v>
      </c>
      <c r="O243" s="44">
        <f t="shared" si="391"/>
        <v>13.557333333333334</v>
      </c>
      <c r="P243" s="45">
        <v>180.43520000000004</v>
      </c>
      <c r="Q243" s="46">
        <f t="shared" si="392"/>
        <v>207.50048000000004</v>
      </c>
      <c r="R243" s="52">
        <f t="shared" si="393"/>
        <v>260.43520000000001</v>
      </c>
      <c r="S243" s="31">
        <f t="shared" si="394"/>
        <v>17.362346666666667</v>
      </c>
      <c r="T243" s="32">
        <f t="shared" si="395"/>
        <v>13.707115789473685</v>
      </c>
      <c r="U243" s="74">
        <f t="shared" si="396"/>
        <v>15.319717647058823</v>
      </c>
      <c r="V243" s="105">
        <f t="shared" si="397"/>
        <v>198.47872000000007</v>
      </c>
      <c r="W243" s="105">
        <f t="shared" si="398"/>
        <v>228.25052800000006</v>
      </c>
      <c r="X243" s="106">
        <f t="shared" si="399"/>
        <v>278.47872000000007</v>
      </c>
      <c r="Y243" s="102">
        <f t="shared" si="400"/>
        <v>18.565248000000004</v>
      </c>
      <c r="Z243" s="103">
        <f t="shared" si="401"/>
        <v>14.65677473684211</v>
      </c>
      <c r="AA243" s="104">
        <f t="shared" si="402"/>
        <v>16.381101176470594</v>
      </c>
      <c r="AB243" s="151">
        <f t="shared" si="403"/>
        <v>218.32659200000009</v>
      </c>
      <c r="AC243" s="151">
        <f t="shared" si="409"/>
        <v>251.0755808000001</v>
      </c>
      <c r="AD243" s="152">
        <f t="shared" si="410"/>
        <v>298.32659200000012</v>
      </c>
      <c r="AE243" s="148">
        <f t="shared" si="411"/>
        <v>19.888439466666675</v>
      </c>
      <c r="AF243" s="149">
        <f t="shared" si="412"/>
        <v>15.701399578947374</v>
      </c>
      <c r="AG243" s="150">
        <f t="shared" si="413"/>
        <v>17.548623058823537</v>
      </c>
      <c r="AH243" s="187">
        <f t="shared" si="414"/>
        <v>240.15925120000011</v>
      </c>
      <c r="AI243" s="188">
        <f t="shared" si="374"/>
        <v>276.18313888000012</v>
      </c>
      <c r="AJ243" s="188">
        <f t="shared" si="375"/>
        <v>320.15925120000009</v>
      </c>
      <c r="AK243" s="189">
        <f t="shared" si="376"/>
        <v>18.832897129411769</v>
      </c>
      <c r="AL243" s="190">
        <f t="shared" si="377"/>
        <v>15.245678628571433</v>
      </c>
      <c r="AM243" s="191">
        <f t="shared" si="378"/>
        <v>17.786625066666673</v>
      </c>
      <c r="AN243" s="220">
        <f t="shared" si="415"/>
        <v>264.17517632000016</v>
      </c>
      <c r="AO243" s="221">
        <f t="shared" si="380"/>
        <v>303.80145276800016</v>
      </c>
      <c r="AP243" s="221">
        <f t="shared" si="381"/>
        <v>344.17517632000016</v>
      </c>
      <c r="AQ243" s="222">
        <f t="shared" si="382"/>
        <v>20.245598607058835</v>
      </c>
      <c r="AR243" s="223">
        <f t="shared" si="383"/>
        <v>16.389294110476197</v>
      </c>
      <c r="AS243" s="224">
        <f t="shared" si="384"/>
        <v>19.120843128888897</v>
      </c>
      <c r="AT243" s="237">
        <f t="shared" si="385"/>
        <v>444.94188859840023</v>
      </c>
      <c r="AU243" s="253">
        <f t="shared" si="386"/>
        <v>290.59269395200022</v>
      </c>
      <c r="AV243" s="254">
        <f t="shared" si="340"/>
        <v>334.18159804480024</v>
      </c>
      <c r="AW243" s="254">
        <f t="shared" si="341"/>
        <v>370.59269395200022</v>
      </c>
      <c r="AX243" s="255">
        <f t="shared" si="342"/>
        <v>21.7995702324706</v>
      </c>
      <c r="AY243" s="256">
        <f t="shared" si="343"/>
        <v>17.647271140571441</v>
      </c>
      <c r="AZ243" s="257">
        <f t="shared" si="344"/>
        <v>20.588482997333344</v>
      </c>
      <c r="BA243" s="268">
        <f t="shared" si="345"/>
        <v>484.43607745824033</v>
      </c>
    </row>
    <row r="244" spans="1:53" x14ac:dyDescent="0.2">
      <c r="A244" s="33">
        <v>9177</v>
      </c>
      <c r="B244" s="33" t="s">
        <v>259</v>
      </c>
      <c r="C244" s="34" t="s">
        <v>20</v>
      </c>
      <c r="D244" s="47">
        <v>87.72</v>
      </c>
      <c r="E244" s="36">
        <f t="shared" si="404"/>
        <v>100.00079999999998</v>
      </c>
      <c r="F244" s="18">
        <f t="shared" si="405"/>
        <v>167.72</v>
      </c>
      <c r="G244" s="37">
        <f t="shared" si="406"/>
        <v>12.901538461538461</v>
      </c>
      <c r="H244" s="38">
        <f t="shared" si="407"/>
        <v>9.8658823529411759</v>
      </c>
      <c r="I244" s="39">
        <f t="shared" si="408"/>
        <v>10.4825</v>
      </c>
      <c r="J244" s="40">
        <v>96.492000000000004</v>
      </c>
      <c r="K244" s="23">
        <f t="shared" si="387"/>
        <v>110.9658</v>
      </c>
      <c r="L244" s="41">
        <f t="shared" si="388"/>
        <v>176.49200000000002</v>
      </c>
      <c r="M244" s="42">
        <f t="shared" si="389"/>
        <v>11.766133333333334</v>
      </c>
      <c r="N244" s="43">
        <f t="shared" si="390"/>
        <v>9.289052631578949</v>
      </c>
      <c r="O244" s="44">
        <f t="shared" si="391"/>
        <v>9.8051111111111116</v>
      </c>
      <c r="P244" s="45">
        <v>106.14120000000001</v>
      </c>
      <c r="Q244" s="46">
        <f t="shared" si="392"/>
        <v>122.06238</v>
      </c>
      <c r="R244" s="52">
        <f t="shared" si="393"/>
        <v>186.14120000000003</v>
      </c>
      <c r="S244" s="31">
        <f t="shared" si="394"/>
        <v>12.409413333333335</v>
      </c>
      <c r="T244" s="32">
        <f t="shared" si="395"/>
        <v>9.7969052631578961</v>
      </c>
      <c r="U244" s="74">
        <f t="shared" si="396"/>
        <v>10.949482352941178</v>
      </c>
      <c r="V244" s="105">
        <f t="shared" si="397"/>
        <v>116.75532000000003</v>
      </c>
      <c r="W244" s="105">
        <f t="shared" si="398"/>
        <v>134.26861800000003</v>
      </c>
      <c r="X244" s="106">
        <f t="shared" si="399"/>
        <v>196.75532000000004</v>
      </c>
      <c r="Y244" s="102">
        <f t="shared" si="400"/>
        <v>13.117021333333335</v>
      </c>
      <c r="Z244" s="103">
        <f t="shared" si="401"/>
        <v>10.355543157894738</v>
      </c>
      <c r="AA244" s="104">
        <f t="shared" si="402"/>
        <v>11.573842352941179</v>
      </c>
      <c r="AB244" s="151">
        <f t="shared" si="403"/>
        <v>128.43085200000004</v>
      </c>
      <c r="AC244" s="151">
        <f t="shared" si="409"/>
        <v>147.69547980000004</v>
      </c>
      <c r="AD244" s="152">
        <f t="shared" si="410"/>
        <v>208.43085200000004</v>
      </c>
      <c r="AE244" s="148">
        <f t="shared" si="411"/>
        <v>13.895390133333336</v>
      </c>
      <c r="AF244" s="149">
        <f t="shared" si="412"/>
        <v>10.970044842105265</v>
      </c>
      <c r="AG244" s="150">
        <f t="shared" si="413"/>
        <v>12.260638352941179</v>
      </c>
      <c r="AH244" s="187">
        <f t="shared" si="414"/>
        <v>141.27393720000006</v>
      </c>
      <c r="AI244" s="188">
        <f t="shared" si="374"/>
        <v>162.46502778000007</v>
      </c>
      <c r="AJ244" s="188">
        <f t="shared" si="375"/>
        <v>221.27393720000006</v>
      </c>
      <c r="AK244" s="189">
        <f t="shared" si="376"/>
        <v>13.016113952941181</v>
      </c>
      <c r="AL244" s="190">
        <f t="shared" si="377"/>
        <v>10.536854152380956</v>
      </c>
      <c r="AM244" s="191">
        <f t="shared" si="378"/>
        <v>12.292996511111115</v>
      </c>
      <c r="AN244" s="220">
        <f t="shared" si="415"/>
        <v>155.40133092000008</v>
      </c>
      <c r="AO244" s="221">
        <f t="shared" si="380"/>
        <v>178.71153055800008</v>
      </c>
      <c r="AP244" s="221">
        <f t="shared" si="381"/>
        <v>235.40133092000008</v>
      </c>
      <c r="AQ244" s="222">
        <f t="shared" si="382"/>
        <v>13.847137112941182</v>
      </c>
      <c r="AR244" s="223">
        <f t="shared" si="383"/>
        <v>11.209587186666671</v>
      </c>
      <c r="AS244" s="224">
        <f t="shared" si="384"/>
        <v>13.077851717777783</v>
      </c>
      <c r="AT244" s="237">
        <f t="shared" si="385"/>
        <v>282.32498972540009</v>
      </c>
      <c r="AU244" s="253">
        <f t="shared" si="386"/>
        <v>170.9414640120001</v>
      </c>
      <c r="AV244" s="254">
        <f t="shared" si="340"/>
        <v>196.5826836138001</v>
      </c>
      <c r="AW244" s="254">
        <f t="shared" si="341"/>
        <v>250.9414640120001</v>
      </c>
      <c r="AX244" s="255">
        <f t="shared" si="342"/>
        <v>14.761262588941182</v>
      </c>
      <c r="AY244" s="256">
        <f t="shared" si="343"/>
        <v>11.949593524380957</v>
      </c>
      <c r="AZ244" s="257">
        <f t="shared" si="344"/>
        <v>13.941192445111117</v>
      </c>
      <c r="BA244" s="268">
        <f t="shared" si="345"/>
        <v>305.55748869794013</v>
      </c>
    </row>
    <row r="245" spans="1:53" x14ac:dyDescent="0.2">
      <c r="A245" s="33">
        <v>9180</v>
      </c>
      <c r="B245" s="33" t="s">
        <v>260</v>
      </c>
      <c r="C245" s="34" t="s">
        <v>20</v>
      </c>
      <c r="D245" s="47">
        <v>241.23</v>
      </c>
      <c r="E245" s="36">
        <f t="shared" si="404"/>
        <v>275.00219999999996</v>
      </c>
      <c r="F245" s="18">
        <f t="shared" si="405"/>
        <v>321.23</v>
      </c>
      <c r="G245" s="37">
        <f t="shared" si="406"/>
        <v>24.71</v>
      </c>
      <c r="H245" s="38">
        <f t="shared" si="407"/>
        <v>18.895882352941179</v>
      </c>
      <c r="I245" s="39">
        <f t="shared" si="408"/>
        <v>20.076875000000001</v>
      </c>
      <c r="J245" s="40">
        <v>265.35300000000001</v>
      </c>
      <c r="K245" s="23">
        <f t="shared" si="387"/>
        <v>305.15594999999996</v>
      </c>
      <c r="L245" s="41">
        <f t="shared" si="388"/>
        <v>345.35300000000001</v>
      </c>
      <c r="M245" s="42">
        <f t="shared" si="389"/>
        <v>23.023533333333333</v>
      </c>
      <c r="N245" s="43">
        <f t="shared" si="390"/>
        <v>18.176473684210528</v>
      </c>
      <c r="O245" s="44">
        <f t="shared" si="391"/>
        <v>19.186277777777779</v>
      </c>
      <c r="P245" s="45">
        <v>291.88830000000002</v>
      </c>
      <c r="Q245" s="46">
        <f t="shared" si="392"/>
        <v>335.67154499999998</v>
      </c>
      <c r="R245" s="52">
        <f t="shared" si="393"/>
        <v>371.88830000000002</v>
      </c>
      <c r="S245" s="31">
        <f t="shared" si="394"/>
        <v>24.792553333333334</v>
      </c>
      <c r="T245" s="32">
        <f t="shared" si="395"/>
        <v>19.573068421052632</v>
      </c>
      <c r="U245" s="74">
        <f t="shared" si="396"/>
        <v>21.875782352941176</v>
      </c>
      <c r="V245" s="105">
        <f t="shared" si="397"/>
        <v>321.07713000000007</v>
      </c>
      <c r="W245" s="105">
        <f t="shared" si="398"/>
        <v>369.23869950000005</v>
      </c>
      <c r="X245" s="106">
        <f t="shared" si="399"/>
        <v>401.07713000000007</v>
      </c>
      <c r="Y245" s="102">
        <f t="shared" si="400"/>
        <v>26.738475333333337</v>
      </c>
      <c r="Z245" s="103">
        <f t="shared" si="401"/>
        <v>21.109322631578952</v>
      </c>
      <c r="AA245" s="104">
        <f t="shared" si="402"/>
        <v>23.592772352941182</v>
      </c>
      <c r="AB245" s="151">
        <f t="shared" si="403"/>
        <v>353.18484300000011</v>
      </c>
      <c r="AC245" s="151">
        <f t="shared" si="409"/>
        <v>406.16256945000009</v>
      </c>
      <c r="AD245" s="152">
        <f t="shared" si="410"/>
        <v>433.18484300000011</v>
      </c>
      <c r="AE245" s="148">
        <f t="shared" si="411"/>
        <v>28.878989533333343</v>
      </c>
      <c r="AF245" s="149">
        <f t="shared" si="412"/>
        <v>22.799202263157902</v>
      </c>
      <c r="AG245" s="150">
        <f t="shared" si="413"/>
        <v>25.481461352941182</v>
      </c>
      <c r="AH245" s="187">
        <f t="shared" si="414"/>
        <v>388.50332730000014</v>
      </c>
      <c r="AI245" s="188">
        <f t="shared" si="374"/>
        <v>446.77882639500012</v>
      </c>
      <c r="AJ245" s="188">
        <f t="shared" si="375"/>
        <v>468.50332730000014</v>
      </c>
      <c r="AK245" s="189">
        <f t="shared" si="376"/>
        <v>27.559019252941184</v>
      </c>
      <c r="AL245" s="190">
        <f t="shared" si="377"/>
        <v>22.309682252380959</v>
      </c>
      <c r="AM245" s="191">
        <f t="shared" si="378"/>
        <v>26.027962627777786</v>
      </c>
      <c r="AN245" s="220">
        <f t="shared" si="415"/>
        <v>427.35366003000019</v>
      </c>
      <c r="AO245" s="221">
        <f t="shared" si="380"/>
        <v>491.45670903450019</v>
      </c>
      <c r="AP245" s="221">
        <f t="shared" si="381"/>
        <v>507.35366003000019</v>
      </c>
      <c r="AQ245" s="222">
        <f t="shared" si="382"/>
        <v>29.844332942941186</v>
      </c>
      <c r="AR245" s="223">
        <f t="shared" si="383"/>
        <v>24.159698096666677</v>
      </c>
      <c r="AS245" s="224">
        <f t="shared" si="384"/>
        <v>28.186314446111123</v>
      </c>
      <c r="AT245" s="237">
        <f t="shared" si="385"/>
        <v>688.89372174485027</v>
      </c>
      <c r="AU245" s="253">
        <f t="shared" si="386"/>
        <v>470.08902603300027</v>
      </c>
      <c r="AV245" s="254">
        <f t="shared" si="340"/>
        <v>540.60237993795022</v>
      </c>
      <c r="AW245" s="254">
        <f t="shared" si="341"/>
        <v>550.08902603300021</v>
      </c>
      <c r="AX245" s="255">
        <f t="shared" si="342"/>
        <v>32.358178001941191</v>
      </c>
      <c r="AY245" s="256">
        <f t="shared" si="343"/>
        <v>26.194715525380964</v>
      </c>
      <c r="AZ245" s="257">
        <f t="shared" si="344"/>
        <v>30.56050144627779</v>
      </c>
      <c r="BA245" s="268">
        <f t="shared" si="345"/>
        <v>752.78309391933533</v>
      </c>
    </row>
    <row r="246" spans="1:53" x14ac:dyDescent="0.2">
      <c r="A246" s="33">
        <v>9181</v>
      </c>
      <c r="B246" s="33" t="s">
        <v>261</v>
      </c>
      <c r="C246" s="34" t="s">
        <v>20</v>
      </c>
      <c r="D246" s="47">
        <v>114.04</v>
      </c>
      <c r="E246" s="36">
        <f t="shared" si="404"/>
        <v>130.00559999999999</v>
      </c>
      <c r="F246" s="18">
        <f t="shared" si="405"/>
        <v>194.04000000000002</v>
      </c>
      <c r="G246" s="37">
        <f t="shared" si="406"/>
        <v>14.926153846153849</v>
      </c>
      <c r="H246" s="38">
        <f t="shared" si="407"/>
        <v>11.414117647058825</v>
      </c>
      <c r="I246" s="39">
        <f t="shared" si="408"/>
        <v>12.127500000000001</v>
      </c>
      <c r="J246" s="40">
        <v>125.44400000000002</v>
      </c>
      <c r="K246" s="23">
        <f t="shared" si="387"/>
        <v>144.26060000000001</v>
      </c>
      <c r="L246" s="41">
        <f t="shared" si="388"/>
        <v>205.44400000000002</v>
      </c>
      <c r="M246" s="42">
        <f t="shared" si="389"/>
        <v>13.696266666666668</v>
      </c>
      <c r="N246" s="43">
        <f t="shared" si="390"/>
        <v>10.812842105263158</v>
      </c>
      <c r="O246" s="44">
        <f t="shared" si="391"/>
        <v>11.413555555555556</v>
      </c>
      <c r="P246" s="45">
        <v>137.98840000000004</v>
      </c>
      <c r="Q246" s="46">
        <f t="shared" si="392"/>
        <v>158.68666000000005</v>
      </c>
      <c r="R246" s="52">
        <f t="shared" si="393"/>
        <v>217.98840000000004</v>
      </c>
      <c r="S246" s="31">
        <f t="shared" si="394"/>
        <v>14.532560000000002</v>
      </c>
      <c r="T246" s="32">
        <f t="shared" si="395"/>
        <v>11.473073684210528</v>
      </c>
      <c r="U246" s="74">
        <f t="shared" si="396"/>
        <v>12.822847058823532</v>
      </c>
      <c r="V246" s="105">
        <f t="shared" si="397"/>
        <v>151.78724000000005</v>
      </c>
      <c r="W246" s="105">
        <f t="shared" si="398"/>
        <v>174.55532600000004</v>
      </c>
      <c r="X246" s="106">
        <f t="shared" si="399"/>
        <v>231.78724000000005</v>
      </c>
      <c r="Y246" s="102">
        <f t="shared" si="400"/>
        <v>15.45248266666667</v>
      </c>
      <c r="Z246" s="103">
        <f t="shared" si="401"/>
        <v>12.199328421052634</v>
      </c>
      <c r="AA246" s="104">
        <f t="shared" si="402"/>
        <v>13.634543529411769</v>
      </c>
      <c r="AB246" s="151">
        <f t="shared" si="403"/>
        <v>166.96596400000007</v>
      </c>
      <c r="AC246" s="151">
        <f t="shared" si="409"/>
        <v>192.01085860000006</v>
      </c>
      <c r="AD246" s="152">
        <f t="shared" si="410"/>
        <v>246.96596400000007</v>
      </c>
      <c r="AE246" s="148">
        <f t="shared" si="411"/>
        <v>16.464397600000005</v>
      </c>
      <c r="AF246" s="149">
        <f t="shared" si="412"/>
        <v>12.998208631578951</v>
      </c>
      <c r="AG246" s="150">
        <f t="shared" si="413"/>
        <v>14.527409647058828</v>
      </c>
      <c r="AH246" s="187">
        <f t="shared" si="414"/>
        <v>183.6625604000001</v>
      </c>
      <c r="AI246" s="188">
        <f t="shared" si="374"/>
        <v>211.2119444600001</v>
      </c>
      <c r="AJ246" s="188">
        <f t="shared" si="375"/>
        <v>263.66256040000007</v>
      </c>
      <c r="AK246" s="189">
        <f t="shared" si="376"/>
        <v>15.509562376470592</v>
      </c>
      <c r="AL246" s="190">
        <f t="shared" si="377"/>
        <v>12.555360019047622</v>
      </c>
      <c r="AM246" s="191">
        <f t="shared" si="378"/>
        <v>14.647920022222227</v>
      </c>
      <c r="AN246" s="220">
        <f t="shared" si="415"/>
        <v>202.02881644000013</v>
      </c>
      <c r="AO246" s="221">
        <f t="shared" si="380"/>
        <v>232.33313890600013</v>
      </c>
      <c r="AP246" s="221">
        <f t="shared" si="381"/>
        <v>282.02881644000013</v>
      </c>
      <c r="AQ246" s="222">
        <f t="shared" si="382"/>
        <v>16.589930378823539</v>
      </c>
      <c r="AR246" s="223">
        <f t="shared" si="383"/>
        <v>13.429943640000007</v>
      </c>
      <c r="AS246" s="224">
        <f t="shared" si="384"/>
        <v>15.668267580000007</v>
      </c>
      <c r="AT246" s="237">
        <f t="shared" si="385"/>
        <v>352.03308057780021</v>
      </c>
      <c r="AU246" s="253">
        <f t="shared" si="386"/>
        <v>222.23169808400016</v>
      </c>
      <c r="AV246" s="254">
        <f t="shared" si="340"/>
        <v>255.56645279660017</v>
      </c>
      <c r="AW246" s="254">
        <f t="shared" si="341"/>
        <v>302.23169808400019</v>
      </c>
      <c r="AX246" s="255">
        <f t="shared" si="342"/>
        <v>17.778335181411776</v>
      </c>
      <c r="AY246" s="256">
        <f t="shared" si="343"/>
        <v>14.391985623047628</v>
      </c>
      <c r="AZ246" s="257">
        <f t="shared" si="344"/>
        <v>16.790649893555567</v>
      </c>
      <c r="BA246" s="268">
        <f t="shared" si="345"/>
        <v>382.23638863558023</v>
      </c>
    </row>
    <row r="247" spans="1:53" x14ac:dyDescent="0.2">
      <c r="A247" s="33">
        <v>9182</v>
      </c>
      <c r="B247" s="33" t="s">
        <v>262</v>
      </c>
      <c r="C247" s="34" t="s">
        <v>20</v>
      </c>
      <c r="D247" s="47">
        <v>184.21</v>
      </c>
      <c r="E247" s="36">
        <f t="shared" si="404"/>
        <v>209.99939999999998</v>
      </c>
      <c r="F247" s="18">
        <f t="shared" si="405"/>
        <v>264.21000000000004</v>
      </c>
      <c r="G247" s="37">
        <f t="shared" si="406"/>
        <v>20.323846153846155</v>
      </c>
      <c r="H247" s="38">
        <f t="shared" si="407"/>
        <v>15.541764705882356</v>
      </c>
      <c r="I247" s="39">
        <f t="shared" si="408"/>
        <v>16.513125000000002</v>
      </c>
      <c r="J247" s="40">
        <v>202.63100000000003</v>
      </c>
      <c r="K247" s="23">
        <f t="shared" si="387"/>
        <v>233.02565000000001</v>
      </c>
      <c r="L247" s="41">
        <f t="shared" si="388"/>
        <v>282.63100000000003</v>
      </c>
      <c r="M247" s="42">
        <f t="shared" si="389"/>
        <v>18.842066666666668</v>
      </c>
      <c r="N247" s="43">
        <f t="shared" si="390"/>
        <v>14.875315789473685</v>
      </c>
      <c r="O247" s="44">
        <f t="shared" si="391"/>
        <v>15.701722222222223</v>
      </c>
      <c r="P247" s="45">
        <v>222.89410000000004</v>
      </c>
      <c r="Q247" s="46">
        <f t="shared" si="392"/>
        <v>256.328215</v>
      </c>
      <c r="R247" s="52">
        <f t="shared" si="393"/>
        <v>302.89410000000004</v>
      </c>
      <c r="S247" s="31">
        <f t="shared" si="394"/>
        <v>20.192940000000004</v>
      </c>
      <c r="T247" s="32">
        <f t="shared" si="395"/>
        <v>15.941794736842107</v>
      </c>
      <c r="U247" s="74">
        <f t="shared" si="396"/>
        <v>17.817300000000003</v>
      </c>
      <c r="V247" s="105">
        <f t="shared" si="397"/>
        <v>245.18351000000007</v>
      </c>
      <c r="W247" s="105">
        <f t="shared" si="398"/>
        <v>281.96103650000003</v>
      </c>
      <c r="X247" s="106">
        <f t="shared" si="399"/>
        <v>325.18351000000007</v>
      </c>
      <c r="Y247" s="102">
        <f t="shared" si="400"/>
        <v>21.678900666666671</v>
      </c>
      <c r="Z247" s="103">
        <f t="shared" si="401"/>
        <v>17.114921578947371</v>
      </c>
      <c r="AA247" s="104">
        <f t="shared" si="402"/>
        <v>19.128441764705887</v>
      </c>
      <c r="AB247" s="151">
        <f t="shared" si="403"/>
        <v>269.70186100000012</v>
      </c>
      <c r="AC247" s="151">
        <f t="shared" si="409"/>
        <v>310.15714015000009</v>
      </c>
      <c r="AD247" s="152">
        <f t="shared" si="410"/>
        <v>349.70186100000012</v>
      </c>
      <c r="AE247" s="148">
        <f t="shared" si="411"/>
        <v>23.313457400000008</v>
      </c>
      <c r="AF247" s="149">
        <f t="shared" si="412"/>
        <v>18.405361105263164</v>
      </c>
      <c r="AG247" s="150">
        <f t="shared" si="413"/>
        <v>20.57069770588236</v>
      </c>
      <c r="AH247" s="187">
        <f t="shared" si="414"/>
        <v>296.67204710000016</v>
      </c>
      <c r="AI247" s="188">
        <f t="shared" si="374"/>
        <v>341.17285416500016</v>
      </c>
      <c r="AJ247" s="188">
        <f t="shared" si="375"/>
        <v>376.67204710000016</v>
      </c>
      <c r="AK247" s="189">
        <f t="shared" si="376"/>
        <v>22.157179241176479</v>
      </c>
      <c r="AL247" s="190">
        <f t="shared" si="377"/>
        <v>17.936764147619055</v>
      </c>
      <c r="AM247" s="191">
        <f t="shared" si="378"/>
        <v>20.926224838888899</v>
      </c>
      <c r="AN247" s="220">
        <f t="shared" si="415"/>
        <v>326.33925181000018</v>
      </c>
      <c r="AO247" s="221">
        <f t="shared" si="380"/>
        <v>375.29013958150017</v>
      </c>
      <c r="AP247" s="221">
        <f t="shared" si="381"/>
        <v>406.33925181000018</v>
      </c>
      <c r="AQ247" s="222">
        <f t="shared" si="382"/>
        <v>23.902308930000011</v>
      </c>
      <c r="AR247" s="223">
        <f t="shared" si="383"/>
        <v>19.34948818142858</v>
      </c>
      <c r="AS247" s="224">
        <f t="shared" si="384"/>
        <v>22.574402878333345</v>
      </c>
      <c r="AT247" s="237">
        <f t="shared" si="385"/>
        <v>537.87718145595022</v>
      </c>
      <c r="AU247" s="253">
        <f t="shared" si="386"/>
        <v>358.97317699100023</v>
      </c>
      <c r="AV247" s="254">
        <f t="shared" si="340"/>
        <v>412.81915353965024</v>
      </c>
      <c r="AW247" s="254">
        <f t="shared" si="341"/>
        <v>438.97317699100023</v>
      </c>
      <c r="AX247" s="255">
        <f t="shared" si="342"/>
        <v>25.821951587705897</v>
      </c>
      <c r="AY247" s="256">
        <f t="shared" si="343"/>
        <v>20.903484618619057</v>
      </c>
      <c r="AZ247" s="257">
        <f t="shared" si="344"/>
        <v>24.387398721722235</v>
      </c>
      <c r="BA247" s="268">
        <f t="shared" si="345"/>
        <v>586.66489960154536</v>
      </c>
    </row>
    <row r="248" spans="1:53" x14ac:dyDescent="0.2">
      <c r="A248" s="33">
        <v>9183</v>
      </c>
      <c r="B248" s="33" t="s">
        <v>263</v>
      </c>
      <c r="C248" s="34" t="s">
        <v>20</v>
      </c>
      <c r="D248" s="47">
        <v>267.54000000000002</v>
      </c>
      <c r="E248" s="36">
        <f t="shared" si="404"/>
        <v>304.99560000000002</v>
      </c>
      <c r="F248" s="18">
        <f t="shared" si="405"/>
        <v>347.54</v>
      </c>
      <c r="G248" s="37">
        <f t="shared" si="406"/>
        <v>26.733846153846155</v>
      </c>
      <c r="H248" s="38">
        <f t="shared" si="407"/>
        <v>20.443529411764708</v>
      </c>
      <c r="I248" s="39">
        <f t="shared" si="408"/>
        <v>21.721250000000001</v>
      </c>
      <c r="J248" s="40">
        <v>294.29400000000004</v>
      </c>
      <c r="K248" s="23">
        <f t="shared" si="387"/>
        <v>338.43810000000002</v>
      </c>
      <c r="L248" s="41">
        <f t="shared" si="388"/>
        <v>374.29400000000004</v>
      </c>
      <c r="M248" s="42">
        <f t="shared" si="389"/>
        <v>24.952933333333338</v>
      </c>
      <c r="N248" s="43">
        <f t="shared" si="390"/>
        <v>19.699684210526318</v>
      </c>
      <c r="O248" s="44">
        <f t="shared" si="391"/>
        <v>20.794111111111114</v>
      </c>
      <c r="P248" s="45">
        <v>323.72340000000008</v>
      </c>
      <c r="Q248" s="46">
        <f t="shared" si="392"/>
        <v>372.28191000000004</v>
      </c>
      <c r="R248" s="52">
        <f t="shared" si="393"/>
        <v>403.72340000000008</v>
      </c>
      <c r="S248" s="31">
        <f t="shared" si="394"/>
        <v>26.914893333333339</v>
      </c>
      <c r="T248" s="32">
        <f t="shared" si="395"/>
        <v>21.248600000000003</v>
      </c>
      <c r="U248" s="74">
        <f t="shared" si="396"/>
        <v>23.748435294117652</v>
      </c>
      <c r="V248" s="105">
        <f t="shared" si="397"/>
        <v>356.09574000000015</v>
      </c>
      <c r="W248" s="105">
        <f t="shared" si="398"/>
        <v>409.51010100000013</v>
      </c>
      <c r="X248" s="106">
        <f t="shared" si="399"/>
        <v>436.09574000000015</v>
      </c>
      <c r="Y248" s="102">
        <f t="shared" si="400"/>
        <v>29.073049333333344</v>
      </c>
      <c r="Z248" s="103">
        <f t="shared" si="401"/>
        <v>22.95240736842106</v>
      </c>
      <c r="AA248" s="104">
        <f t="shared" si="402"/>
        <v>25.652690588235302</v>
      </c>
      <c r="AB248" s="151">
        <f t="shared" si="403"/>
        <v>391.70531400000021</v>
      </c>
      <c r="AC248" s="151">
        <f t="shared" si="409"/>
        <v>450.46111110000021</v>
      </c>
      <c r="AD248" s="152">
        <f t="shared" si="410"/>
        <v>471.70531400000021</v>
      </c>
      <c r="AE248" s="148">
        <f t="shared" si="411"/>
        <v>31.447020933333349</v>
      </c>
      <c r="AF248" s="149">
        <f t="shared" si="412"/>
        <v>24.826595473684222</v>
      </c>
      <c r="AG248" s="150">
        <f t="shared" si="413"/>
        <v>27.747371411764718</v>
      </c>
      <c r="AH248" s="187">
        <f t="shared" si="414"/>
        <v>430.87584540000029</v>
      </c>
      <c r="AI248" s="188">
        <f t="shared" si="374"/>
        <v>495.50722221000029</v>
      </c>
      <c r="AJ248" s="188">
        <f t="shared" si="375"/>
        <v>510.87584540000029</v>
      </c>
      <c r="AK248" s="189">
        <f t="shared" si="376"/>
        <v>30.051520317647075</v>
      </c>
      <c r="AL248" s="190">
        <f t="shared" si="377"/>
        <v>24.327421209523823</v>
      </c>
      <c r="AM248" s="191">
        <f t="shared" si="378"/>
        <v>28.381991411111127</v>
      </c>
      <c r="AN248" s="220">
        <f t="shared" si="415"/>
        <v>473.96342994000037</v>
      </c>
      <c r="AO248" s="221">
        <f t="shared" si="380"/>
        <v>545.05794443100035</v>
      </c>
      <c r="AP248" s="221">
        <f t="shared" si="381"/>
        <v>553.96342994000042</v>
      </c>
      <c r="AQ248" s="222">
        <f t="shared" si="382"/>
        <v>32.586084114117675</v>
      </c>
      <c r="AR248" s="223">
        <f t="shared" si="383"/>
        <v>26.379210949523831</v>
      </c>
      <c r="AS248" s="224">
        <f t="shared" si="384"/>
        <v>30.775746107777803</v>
      </c>
      <c r="AT248" s="237">
        <f t="shared" si="385"/>
        <v>758.57532776030052</v>
      </c>
      <c r="AU248" s="253">
        <f t="shared" si="386"/>
        <v>521.35977293400049</v>
      </c>
      <c r="AV248" s="254">
        <f t="shared" si="340"/>
        <v>599.56373887410052</v>
      </c>
      <c r="AW248" s="254">
        <f t="shared" si="341"/>
        <v>601.35977293400049</v>
      </c>
      <c r="AX248" s="255">
        <f t="shared" si="342"/>
        <v>35.374104290235323</v>
      </c>
      <c r="AY248" s="256">
        <f t="shared" si="343"/>
        <v>28.636179663523833</v>
      </c>
      <c r="AZ248" s="257">
        <f t="shared" si="344"/>
        <v>33.408876274111137</v>
      </c>
      <c r="BA248" s="268">
        <f t="shared" si="345"/>
        <v>829.43286053633074</v>
      </c>
    </row>
    <row r="249" spans="1:53" x14ac:dyDescent="0.2">
      <c r="A249" s="33">
        <v>9184</v>
      </c>
      <c r="B249" s="33" t="s">
        <v>264</v>
      </c>
      <c r="C249" s="34" t="s">
        <v>20</v>
      </c>
      <c r="D249" s="47">
        <v>74.56</v>
      </c>
      <c r="E249" s="36">
        <f t="shared" si="404"/>
        <v>84.99839999999999</v>
      </c>
      <c r="F249" s="18">
        <f t="shared" si="405"/>
        <v>154.56</v>
      </c>
      <c r="G249" s="37">
        <f t="shared" si="406"/>
        <v>11.889230769230769</v>
      </c>
      <c r="H249" s="38">
        <f t="shared" si="407"/>
        <v>9.091764705882353</v>
      </c>
      <c r="I249" s="39">
        <f t="shared" si="408"/>
        <v>9.66</v>
      </c>
      <c r="J249" s="40">
        <v>82.016000000000005</v>
      </c>
      <c r="K249" s="23">
        <f t="shared" ref="K249:K280" si="416">+(J249*1.15)</f>
        <v>94.318399999999997</v>
      </c>
      <c r="L249" s="41">
        <f t="shared" ref="L249:L280" si="417">+(J249+80)</f>
        <v>162.01600000000002</v>
      </c>
      <c r="M249" s="42">
        <f t="shared" ref="M249:M280" si="418">+((J249+80)/15)</f>
        <v>10.801066666666667</v>
      </c>
      <c r="N249" s="43">
        <f t="shared" ref="N249:N280" si="419">+((J249+80)/19)</f>
        <v>8.5271578947368436</v>
      </c>
      <c r="O249" s="44">
        <f t="shared" ref="O249:O280" si="420">+((J249+80)/18)</f>
        <v>9.0008888888888894</v>
      </c>
      <c r="P249" s="45">
        <v>90.217600000000019</v>
      </c>
      <c r="Q249" s="46">
        <f t="shared" ref="Q249:Q280" si="421">+(P249*1.15)</f>
        <v>103.75024000000002</v>
      </c>
      <c r="R249" s="52">
        <f t="shared" ref="R249:R280" si="422">+(P249+80)</f>
        <v>170.2176</v>
      </c>
      <c r="S249" s="31">
        <f t="shared" ref="S249:S280" si="423">+((P249+80)/15)</f>
        <v>11.34784</v>
      </c>
      <c r="T249" s="32">
        <f t="shared" ref="T249:T280" si="424">+((P249+80)/19)</f>
        <v>8.9588210526315795</v>
      </c>
      <c r="U249" s="74">
        <f t="shared" ref="U249:U280" si="425">+((P249+80)/17)</f>
        <v>10.0128</v>
      </c>
      <c r="V249" s="105">
        <f t="shared" ref="V249:V280" si="426">P249*1.1</f>
        <v>99.239360000000033</v>
      </c>
      <c r="W249" s="105">
        <f t="shared" ref="W249:W280" si="427">V249*1.15</f>
        <v>114.12526400000003</v>
      </c>
      <c r="X249" s="106">
        <f t="shared" ref="X249:X280" si="428">V249+80</f>
        <v>179.23936000000003</v>
      </c>
      <c r="Y249" s="102">
        <f t="shared" ref="Y249:Y280" si="429">+((V249+80)/15)</f>
        <v>11.949290666666668</v>
      </c>
      <c r="Z249" s="103">
        <f t="shared" ref="Z249:Z280" si="430">+((V249+80)/19)</f>
        <v>9.433650526315791</v>
      </c>
      <c r="AA249" s="104">
        <f t="shared" ref="AA249:AA280" si="431">+((V249+80)/17)</f>
        <v>10.543491764705884</v>
      </c>
      <c r="AB249" s="151">
        <f t="shared" ref="AB249:AB277" si="432">V249*1.1</f>
        <v>109.16329600000005</v>
      </c>
      <c r="AC249" s="151">
        <f t="shared" si="409"/>
        <v>125.53779040000005</v>
      </c>
      <c r="AD249" s="152">
        <f t="shared" si="410"/>
        <v>189.16329600000006</v>
      </c>
      <c r="AE249" s="148">
        <f t="shared" si="411"/>
        <v>12.610886400000004</v>
      </c>
      <c r="AF249" s="149">
        <f t="shared" si="412"/>
        <v>9.955962947368425</v>
      </c>
      <c r="AG249" s="150">
        <f t="shared" si="413"/>
        <v>11.127252705882356</v>
      </c>
      <c r="AH249" s="187">
        <f t="shared" si="414"/>
        <v>120.07962560000006</v>
      </c>
      <c r="AI249" s="188">
        <f t="shared" si="374"/>
        <v>138.09156944000006</v>
      </c>
      <c r="AJ249" s="188">
        <f t="shared" si="375"/>
        <v>200.07962560000004</v>
      </c>
      <c r="AK249" s="189">
        <f t="shared" si="376"/>
        <v>11.769389741176473</v>
      </c>
      <c r="AL249" s="190">
        <f t="shared" si="377"/>
        <v>9.5276012190476216</v>
      </c>
      <c r="AM249" s="191">
        <f t="shared" si="378"/>
        <v>11.115534755555558</v>
      </c>
      <c r="AN249" s="220">
        <f t="shared" si="415"/>
        <v>132.08758816000008</v>
      </c>
      <c r="AO249" s="221">
        <f t="shared" si="380"/>
        <v>151.90072638400008</v>
      </c>
      <c r="AP249" s="221">
        <f t="shared" si="381"/>
        <v>212.08758816000008</v>
      </c>
      <c r="AQ249" s="222">
        <f t="shared" si="382"/>
        <v>12.475740480000004</v>
      </c>
      <c r="AR249" s="223">
        <f t="shared" si="383"/>
        <v>10.099408960000003</v>
      </c>
      <c r="AS249" s="224">
        <f t="shared" si="384"/>
        <v>11.782643786666672</v>
      </c>
      <c r="AT249" s="237">
        <f t="shared" si="385"/>
        <v>247.47094429920011</v>
      </c>
      <c r="AU249" s="253">
        <f t="shared" si="386"/>
        <v>145.29634697600011</v>
      </c>
      <c r="AV249" s="254">
        <f t="shared" si="340"/>
        <v>167.09079902240012</v>
      </c>
      <c r="AW249" s="254">
        <f t="shared" si="341"/>
        <v>225.29634697600011</v>
      </c>
      <c r="AX249" s="255">
        <f t="shared" si="342"/>
        <v>13.252726292705889</v>
      </c>
      <c r="AY249" s="256">
        <f t="shared" si="343"/>
        <v>10.728397475047624</v>
      </c>
      <c r="AZ249" s="257">
        <f t="shared" si="344"/>
        <v>12.516463720888895</v>
      </c>
      <c r="BA249" s="268">
        <f t="shared" si="345"/>
        <v>267.21803872912017</v>
      </c>
    </row>
    <row r="250" spans="1:53" x14ac:dyDescent="0.2">
      <c r="A250" s="33">
        <v>9185</v>
      </c>
      <c r="B250" s="33" t="s">
        <v>265</v>
      </c>
      <c r="C250" s="34" t="s">
        <v>20</v>
      </c>
      <c r="D250" s="47">
        <v>149.12</v>
      </c>
      <c r="E250" s="36">
        <f t="shared" si="404"/>
        <v>169.99679999999998</v>
      </c>
      <c r="F250" s="18">
        <f t="shared" si="405"/>
        <v>229.12</v>
      </c>
      <c r="G250" s="37">
        <f t="shared" si="406"/>
        <v>17.624615384615385</v>
      </c>
      <c r="H250" s="38">
        <f t="shared" si="407"/>
        <v>13.47764705882353</v>
      </c>
      <c r="I250" s="39">
        <f t="shared" si="408"/>
        <v>14.32</v>
      </c>
      <c r="J250" s="40">
        <v>164.03200000000001</v>
      </c>
      <c r="K250" s="23">
        <f t="shared" si="416"/>
        <v>188.63679999999999</v>
      </c>
      <c r="L250" s="41">
        <f t="shared" si="417"/>
        <v>244.03200000000001</v>
      </c>
      <c r="M250" s="42">
        <f t="shared" si="418"/>
        <v>16.268800000000002</v>
      </c>
      <c r="N250" s="43">
        <f t="shared" si="419"/>
        <v>12.843789473684211</v>
      </c>
      <c r="O250" s="44">
        <f t="shared" si="420"/>
        <v>13.557333333333334</v>
      </c>
      <c r="P250" s="45">
        <v>180.43520000000004</v>
      </c>
      <c r="Q250" s="46">
        <f t="shared" si="421"/>
        <v>207.50048000000004</v>
      </c>
      <c r="R250" s="52">
        <f t="shared" si="422"/>
        <v>260.43520000000001</v>
      </c>
      <c r="S250" s="31">
        <f t="shared" si="423"/>
        <v>17.362346666666667</v>
      </c>
      <c r="T250" s="32">
        <f t="shared" si="424"/>
        <v>13.707115789473685</v>
      </c>
      <c r="U250" s="74">
        <f t="shared" si="425"/>
        <v>15.319717647058823</v>
      </c>
      <c r="V250" s="105">
        <f t="shared" si="426"/>
        <v>198.47872000000007</v>
      </c>
      <c r="W250" s="105">
        <f t="shared" si="427"/>
        <v>228.25052800000006</v>
      </c>
      <c r="X250" s="106">
        <f t="shared" si="428"/>
        <v>278.47872000000007</v>
      </c>
      <c r="Y250" s="102">
        <f t="shared" si="429"/>
        <v>18.565248000000004</v>
      </c>
      <c r="Z250" s="103">
        <f t="shared" si="430"/>
        <v>14.65677473684211</v>
      </c>
      <c r="AA250" s="104">
        <f t="shared" si="431"/>
        <v>16.381101176470594</v>
      </c>
      <c r="AB250" s="151">
        <f t="shared" si="432"/>
        <v>218.32659200000009</v>
      </c>
      <c r="AC250" s="151">
        <f t="shared" si="409"/>
        <v>251.0755808000001</v>
      </c>
      <c r="AD250" s="152">
        <f t="shared" si="410"/>
        <v>298.32659200000012</v>
      </c>
      <c r="AE250" s="148">
        <f t="shared" si="411"/>
        <v>19.888439466666675</v>
      </c>
      <c r="AF250" s="149">
        <f t="shared" si="412"/>
        <v>15.701399578947374</v>
      </c>
      <c r="AG250" s="150">
        <f t="shared" si="413"/>
        <v>17.548623058823537</v>
      </c>
      <c r="AH250" s="187">
        <f t="shared" si="414"/>
        <v>240.15925120000011</v>
      </c>
      <c r="AI250" s="188">
        <f t="shared" si="374"/>
        <v>276.18313888000012</v>
      </c>
      <c r="AJ250" s="188">
        <f t="shared" si="375"/>
        <v>320.15925120000009</v>
      </c>
      <c r="AK250" s="189">
        <f t="shared" si="376"/>
        <v>18.832897129411769</v>
      </c>
      <c r="AL250" s="190">
        <f t="shared" si="377"/>
        <v>15.245678628571433</v>
      </c>
      <c r="AM250" s="191">
        <f t="shared" si="378"/>
        <v>17.786625066666673</v>
      </c>
      <c r="AN250" s="220">
        <f t="shared" si="415"/>
        <v>264.17517632000016</v>
      </c>
      <c r="AO250" s="221">
        <f t="shared" si="380"/>
        <v>303.80145276800016</v>
      </c>
      <c r="AP250" s="221">
        <f t="shared" si="381"/>
        <v>344.17517632000016</v>
      </c>
      <c r="AQ250" s="222">
        <f t="shared" si="382"/>
        <v>20.245598607058835</v>
      </c>
      <c r="AR250" s="223">
        <f t="shared" si="383"/>
        <v>16.389294110476197</v>
      </c>
      <c r="AS250" s="224">
        <f t="shared" si="384"/>
        <v>19.120843128888897</v>
      </c>
      <c r="AT250" s="237">
        <f t="shared" si="385"/>
        <v>444.94188859840023</v>
      </c>
      <c r="AU250" s="253">
        <f t="shared" si="386"/>
        <v>290.59269395200022</v>
      </c>
      <c r="AV250" s="254">
        <f t="shared" si="340"/>
        <v>334.18159804480024</v>
      </c>
      <c r="AW250" s="254">
        <f t="shared" si="341"/>
        <v>370.59269395200022</v>
      </c>
      <c r="AX250" s="255">
        <f t="shared" si="342"/>
        <v>21.7995702324706</v>
      </c>
      <c r="AY250" s="256">
        <f t="shared" si="343"/>
        <v>17.647271140571441</v>
      </c>
      <c r="AZ250" s="257">
        <f t="shared" si="344"/>
        <v>20.588482997333344</v>
      </c>
      <c r="BA250" s="268">
        <f t="shared" si="345"/>
        <v>484.43607745824033</v>
      </c>
    </row>
    <row r="251" spans="1:53" x14ac:dyDescent="0.2">
      <c r="A251" s="33">
        <v>9186</v>
      </c>
      <c r="B251" s="33" t="s">
        <v>266</v>
      </c>
      <c r="C251" s="34" t="s">
        <v>20</v>
      </c>
      <c r="D251" s="47">
        <v>96.49</v>
      </c>
      <c r="E251" s="36">
        <f t="shared" ref="E251:E282" si="433">+(D251*1.14)</f>
        <v>109.99859999999998</v>
      </c>
      <c r="F251" s="18">
        <f t="shared" ref="F251:F282" si="434">+(D251+80)</f>
        <v>176.49</v>
      </c>
      <c r="G251" s="37">
        <f t="shared" ref="G251:G282" si="435">+((D251+80)/13)</f>
        <v>13.576153846153847</v>
      </c>
      <c r="H251" s="38">
        <f t="shared" ref="H251:H282" si="436">+((D251+80)/17)</f>
        <v>10.381764705882354</v>
      </c>
      <c r="I251" s="39">
        <f t="shared" ref="I251:I282" si="437">+((D251+80)/16)</f>
        <v>11.030625000000001</v>
      </c>
      <c r="J251" s="40">
        <v>106.13900000000001</v>
      </c>
      <c r="K251" s="23">
        <f t="shared" si="416"/>
        <v>122.05985</v>
      </c>
      <c r="L251" s="41">
        <f t="shared" si="417"/>
        <v>186.13900000000001</v>
      </c>
      <c r="M251" s="42">
        <f t="shared" si="418"/>
        <v>12.409266666666667</v>
      </c>
      <c r="N251" s="43">
        <f t="shared" si="419"/>
        <v>9.7967894736842105</v>
      </c>
      <c r="O251" s="44">
        <f t="shared" si="420"/>
        <v>10.341055555555556</v>
      </c>
      <c r="P251" s="45">
        <v>116.75290000000003</v>
      </c>
      <c r="Q251" s="46">
        <f t="shared" si="421"/>
        <v>134.26583500000001</v>
      </c>
      <c r="R251" s="52">
        <f t="shared" si="422"/>
        <v>196.75290000000001</v>
      </c>
      <c r="S251" s="31">
        <f t="shared" si="423"/>
        <v>13.116860000000001</v>
      </c>
      <c r="T251" s="32">
        <f t="shared" si="424"/>
        <v>10.355415789473685</v>
      </c>
      <c r="U251" s="74">
        <f t="shared" si="425"/>
        <v>11.573700000000001</v>
      </c>
      <c r="V251" s="105">
        <f t="shared" si="426"/>
        <v>128.42819000000003</v>
      </c>
      <c r="W251" s="105">
        <f t="shared" si="427"/>
        <v>147.69241850000003</v>
      </c>
      <c r="X251" s="106">
        <f t="shared" si="428"/>
        <v>208.42819000000003</v>
      </c>
      <c r="Y251" s="102">
        <f t="shared" si="429"/>
        <v>13.895212666666669</v>
      </c>
      <c r="Z251" s="103">
        <f t="shared" si="430"/>
        <v>10.969904736842107</v>
      </c>
      <c r="AA251" s="104">
        <f t="shared" si="431"/>
        <v>12.260481764705885</v>
      </c>
      <c r="AB251" s="151">
        <f t="shared" si="432"/>
        <v>141.27100900000005</v>
      </c>
      <c r="AC251" s="151">
        <f t="shared" si="409"/>
        <v>162.46166035000005</v>
      </c>
      <c r="AD251" s="152">
        <f t="shared" si="410"/>
        <v>221.27100900000005</v>
      </c>
      <c r="AE251" s="148">
        <f t="shared" si="411"/>
        <v>14.751400600000004</v>
      </c>
      <c r="AF251" s="149">
        <f t="shared" si="412"/>
        <v>11.645842578947372</v>
      </c>
      <c r="AG251" s="150">
        <f t="shared" si="413"/>
        <v>13.015941705882355</v>
      </c>
      <c r="AH251" s="187">
        <f t="shared" si="414"/>
        <v>155.39810990000007</v>
      </c>
      <c r="AI251" s="188">
        <f t="shared" si="374"/>
        <v>178.70782638500006</v>
      </c>
      <c r="AJ251" s="188">
        <f t="shared" si="375"/>
        <v>235.39810990000007</v>
      </c>
      <c r="AK251" s="189">
        <f t="shared" si="376"/>
        <v>13.846947641176474</v>
      </c>
      <c r="AL251" s="190">
        <f t="shared" si="377"/>
        <v>11.209433804761908</v>
      </c>
      <c r="AM251" s="191">
        <f t="shared" si="378"/>
        <v>13.077672772222225</v>
      </c>
      <c r="AN251" s="220">
        <f t="shared" si="415"/>
        <v>170.93792089000007</v>
      </c>
      <c r="AO251" s="221">
        <f t="shared" si="380"/>
        <v>196.57860902350006</v>
      </c>
      <c r="AP251" s="221">
        <f t="shared" si="381"/>
        <v>250.93792089000007</v>
      </c>
      <c r="AQ251" s="222">
        <f t="shared" si="382"/>
        <v>14.761054170000005</v>
      </c>
      <c r="AR251" s="223">
        <f t="shared" si="383"/>
        <v>11.949424804285718</v>
      </c>
      <c r="AS251" s="224">
        <f t="shared" si="384"/>
        <v>13.940995605000005</v>
      </c>
      <c r="AT251" s="237">
        <f t="shared" si="385"/>
        <v>305.55219173055013</v>
      </c>
      <c r="AU251" s="253">
        <f t="shared" si="386"/>
        <v>188.0317129790001</v>
      </c>
      <c r="AV251" s="254">
        <f t="shared" si="340"/>
        <v>216.23646992585012</v>
      </c>
      <c r="AW251" s="254">
        <f t="shared" si="341"/>
        <v>268.03171297900008</v>
      </c>
      <c r="AX251" s="255">
        <f t="shared" si="342"/>
        <v>15.766571351705887</v>
      </c>
      <c r="AY251" s="256">
        <f t="shared" si="343"/>
        <v>12.763414903761909</v>
      </c>
      <c r="AZ251" s="257">
        <f t="shared" si="344"/>
        <v>14.890650721055559</v>
      </c>
      <c r="BA251" s="268">
        <f t="shared" si="345"/>
        <v>331.10741090360517</v>
      </c>
    </row>
    <row r="252" spans="1:53" x14ac:dyDescent="0.2">
      <c r="A252" s="33">
        <v>9188</v>
      </c>
      <c r="B252" s="33" t="s">
        <v>267</v>
      </c>
      <c r="C252" s="34" t="s">
        <v>20</v>
      </c>
      <c r="D252" s="47">
        <v>131.58000000000001</v>
      </c>
      <c r="E252" s="36">
        <f t="shared" si="433"/>
        <v>150.00120000000001</v>
      </c>
      <c r="F252" s="18">
        <f t="shared" si="434"/>
        <v>211.58</v>
      </c>
      <c r="G252" s="37">
        <f t="shared" si="435"/>
        <v>16.275384615384617</v>
      </c>
      <c r="H252" s="38">
        <f t="shared" si="436"/>
        <v>12.445882352941178</v>
      </c>
      <c r="I252" s="39">
        <f t="shared" si="437"/>
        <v>13.223750000000001</v>
      </c>
      <c r="J252" s="40">
        <v>144.73800000000003</v>
      </c>
      <c r="K252" s="23">
        <f t="shared" si="416"/>
        <v>166.44870000000003</v>
      </c>
      <c r="L252" s="41">
        <f t="shared" si="417"/>
        <v>224.73800000000003</v>
      </c>
      <c r="M252" s="42">
        <f t="shared" si="418"/>
        <v>14.982533333333334</v>
      </c>
      <c r="N252" s="43">
        <f t="shared" si="419"/>
        <v>11.828315789473686</v>
      </c>
      <c r="O252" s="44">
        <f t="shared" si="420"/>
        <v>12.485444444444447</v>
      </c>
      <c r="P252" s="45">
        <v>159.21180000000004</v>
      </c>
      <c r="Q252" s="46">
        <f t="shared" si="421"/>
        <v>183.09357000000003</v>
      </c>
      <c r="R252" s="52">
        <f t="shared" si="422"/>
        <v>239.21180000000004</v>
      </c>
      <c r="S252" s="31">
        <f t="shared" si="423"/>
        <v>15.947453333333335</v>
      </c>
      <c r="T252" s="32">
        <f t="shared" si="424"/>
        <v>12.590094736842108</v>
      </c>
      <c r="U252" s="74">
        <f t="shared" si="425"/>
        <v>14.071282352941179</v>
      </c>
      <c r="V252" s="105">
        <f t="shared" si="426"/>
        <v>175.13298000000006</v>
      </c>
      <c r="W252" s="105">
        <f t="shared" si="427"/>
        <v>201.40292700000006</v>
      </c>
      <c r="X252" s="106">
        <f t="shared" si="428"/>
        <v>255.13298000000006</v>
      </c>
      <c r="Y252" s="102">
        <f t="shared" si="429"/>
        <v>17.008865333333336</v>
      </c>
      <c r="Z252" s="103">
        <f t="shared" si="430"/>
        <v>13.428051578947372</v>
      </c>
      <c r="AA252" s="104">
        <f t="shared" si="431"/>
        <v>15.007822352941179</v>
      </c>
      <c r="AB252" s="151">
        <f t="shared" si="432"/>
        <v>192.64627800000008</v>
      </c>
      <c r="AC252" s="151">
        <f t="shared" si="409"/>
        <v>221.54321970000007</v>
      </c>
      <c r="AD252" s="152">
        <f t="shared" si="410"/>
        <v>272.64627800000005</v>
      </c>
      <c r="AE252" s="148">
        <f t="shared" si="411"/>
        <v>18.176418533333337</v>
      </c>
      <c r="AF252" s="149">
        <f t="shared" si="412"/>
        <v>14.349804105263161</v>
      </c>
      <c r="AG252" s="150">
        <f t="shared" si="413"/>
        <v>16.038016352941181</v>
      </c>
      <c r="AH252" s="187">
        <f t="shared" si="414"/>
        <v>211.91090580000011</v>
      </c>
      <c r="AI252" s="188">
        <f t="shared" si="374"/>
        <v>243.69754167000011</v>
      </c>
      <c r="AJ252" s="188">
        <f t="shared" si="375"/>
        <v>291.91090580000014</v>
      </c>
      <c r="AK252" s="189">
        <f t="shared" si="376"/>
        <v>17.171229752941183</v>
      </c>
      <c r="AL252" s="190">
        <f t="shared" si="377"/>
        <v>13.900519323809529</v>
      </c>
      <c r="AM252" s="191">
        <f t="shared" si="378"/>
        <v>16.217272544444452</v>
      </c>
      <c r="AN252" s="220">
        <f t="shared" si="415"/>
        <v>233.10199638000014</v>
      </c>
      <c r="AO252" s="221">
        <f t="shared" si="380"/>
        <v>268.06729583700013</v>
      </c>
      <c r="AP252" s="221">
        <f t="shared" si="381"/>
        <v>313.10199638000017</v>
      </c>
      <c r="AQ252" s="222">
        <f t="shared" si="382"/>
        <v>18.417764492941188</v>
      </c>
      <c r="AR252" s="223">
        <f t="shared" si="383"/>
        <v>14.909618875238104</v>
      </c>
      <c r="AS252" s="224">
        <f t="shared" si="384"/>
        <v>17.394555354444453</v>
      </c>
      <c r="AT252" s="237">
        <f t="shared" si="385"/>
        <v>398.48748458810019</v>
      </c>
      <c r="AU252" s="253">
        <f t="shared" si="386"/>
        <v>256.4121960180002</v>
      </c>
      <c r="AV252" s="254">
        <f t="shared" si="340"/>
        <v>294.87402542070021</v>
      </c>
      <c r="AW252" s="254">
        <f t="shared" si="341"/>
        <v>336.4121960180002</v>
      </c>
      <c r="AX252" s="255">
        <f t="shared" si="342"/>
        <v>19.788952706941188</v>
      </c>
      <c r="AY252" s="256">
        <f t="shared" si="343"/>
        <v>16.019628381809532</v>
      </c>
      <c r="AZ252" s="257">
        <f t="shared" si="344"/>
        <v>18.689566445444456</v>
      </c>
      <c r="BA252" s="268">
        <f t="shared" si="345"/>
        <v>433.33623304691031</v>
      </c>
    </row>
    <row r="253" spans="1:53" x14ac:dyDescent="0.2">
      <c r="A253" s="33">
        <v>9189</v>
      </c>
      <c r="B253" s="33" t="s">
        <v>268</v>
      </c>
      <c r="C253" s="34" t="s">
        <v>20</v>
      </c>
      <c r="D253" s="47">
        <v>131.58000000000001</v>
      </c>
      <c r="E253" s="36">
        <f t="shared" si="433"/>
        <v>150.00120000000001</v>
      </c>
      <c r="F253" s="18">
        <f t="shared" si="434"/>
        <v>211.58</v>
      </c>
      <c r="G253" s="37">
        <f t="shared" si="435"/>
        <v>16.275384615384617</v>
      </c>
      <c r="H253" s="38">
        <f t="shared" si="436"/>
        <v>12.445882352941178</v>
      </c>
      <c r="I253" s="39">
        <f t="shared" si="437"/>
        <v>13.223750000000001</v>
      </c>
      <c r="J253" s="40">
        <v>144.73800000000003</v>
      </c>
      <c r="K253" s="23">
        <f t="shared" si="416"/>
        <v>166.44870000000003</v>
      </c>
      <c r="L253" s="41">
        <f t="shared" si="417"/>
        <v>224.73800000000003</v>
      </c>
      <c r="M253" s="42">
        <f t="shared" si="418"/>
        <v>14.982533333333334</v>
      </c>
      <c r="N253" s="43">
        <f t="shared" si="419"/>
        <v>11.828315789473686</v>
      </c>
      <c r="O253" s="44">
        <f t="shared" si="420"/>
        <v>12.485444444444447</v>
      </c>
      <c r="P253" s="45">
        <v>159.21180000000004</v>
      </c>
      <c r="Q253" s="46">
        <f t="shared" si="421"/>
        <v>183.09357000000003</v>
      </c>
      <c r="R253" s="52">
        <f t="shared" si="422"/>
        <v>239.21180000000004</v>
      </c>
      <c r="S253" s="31">
        <f t="shared" si="423"/>
        <v>15.947453333333335</v>
      </c>
      <c r="T253" s="32">
        <f t="shared" si="424"/>
        <v>12.590094736842108</v>
      </c>
      <c r="U253" s="74">
        <f t="shared" si="425"/>
        <v>14.071282352941179</v>
      </c>
      <c r="V253" s="105">
        <f t="shared" si="426"/>
        <v>175.13298000000006</v>
      </c>
      <c r="W253" s="105">
        <f t="shared" si="427"/>
        <v>201.40292700000006</v>
      </c>
      <c r="X253" s="106">
        <f t="shared" si="428"/>
        <v>255.13298000000006</v>
      </c>
      <c r="Y253" s="102">
        <f t="shared" si="429"/>
        <v>17.008865333333336</v>
      </c>
      <c r="Z253" s="103">
        <f t="shared" si="430"/>
        <v>13.428051578947372</v>
      </c>
      <c r="AA253" s="104">
        <f t="shared" si="431"/>
        <v>15.007822352941179</v>
      </c>
      <c r="AB253" s="151">
        <f t="shared" si="432"/>
        <v>192.64627800000008</v>
      </c>
      <c r="AC253" s="151">
        <f t="shared" si="409"/>
        <v>221.54321970000007</v>
      </c>
      <c r="AD253" s="152">
        <f t="shared" si="410"/>
        <v>272.64627800000005</v>
      </c>
      <c r="AE253" s="148">
        <f t="shared" si="411"/>
        <v>18.176418533333337</v>
      </c>
      <c r="AF253" s="149">
        <f t="shared" si="412"/>
        <v>14.349804105263161</v>
      </c>
      <c r="AG253" s="150">
        <f t="shared" si="413"/>
        <v>16.038016352941181</v>
      </c>
      <c r="AH253" s="187">
        <f t="shared" si="414"/>
        <v>211.91090580000011</v>
      </c>
      <c r="AI253" s="188">
        <f t="shared" si="374"/>
        <v>243.69754167000011</v>
      </c>
      <c r="AJ253" s="188">
        <f t="shared" si="375"/>
        <v>291.91090580000014</v>
      </c>
      <c r="AK253" s="189">
        <f t="shared" si="376"/>
        <v>17.171229752941183</v>
      </c>
      <c r="AL253" s="190">
        <f t="shared" si="377"/>
        <v>13.900519323809529</v>
      </c>
      <c r="AM253" s="191">
        <f t="shared" si="378"/>
        <v>16.217272544444452</v>
      </c>
      <c r="AN253" s="220">
        <f t="shared" si="415"/>
        <v>233.10199638000014</v>
      </c>
      <c r="AO253" s="221">
        <f t="shared" si="380"/>
        <v>268.06729583700013</v>
      </c>
      <c r="AP253" s="221">
        <f t="shared" si="381"/>
        <v>313.10199638000017</v>
      </c>
      <c r="AQ253" s="222">
        <f t="shared" si="382"/>
        <v>18.417764492941188</v>
      </c>
      <c r="AR253" s="223">
        <f t="shared" si="383"/>
        <v>14.909618875238104</v>
      </c>
      <c r="AS253" s="224">
        <f t="shared" si="384"/>
        <v>17.394555354444453</v>
      </c>
      <c r="AT253" s="237">
        <f t="shared" si="385"/>
        <v>398.48748458810019</v>
      </c>
      <c r="AU253" s="253">
        <f t="shared" si="386"/>
        <v>256.4121960180002</v>
      </c>
      <c r="AV253" s="254">
        <f t="shared" si="340"/>
        <v>294.87402542070021</v>
      </c>
      <c r="AW253" s="254">
        <f t="shared" si="341"/>
        <v>336.4121960180002</v>
      </c>
      <c r="AX253" s="255">
        <f t="shared" si="342"/>
        <v>19.788952706941188</v>
      </c>
      <c r="AY253" s="256">
        <f t="shared" si="343"/>
        <v>16.019628381809532</v>
      </c>
      <c r="AZ253" s="257">
        <f t="shared" si="344"/>
        <v>18.689566445444456</v>
      </c>
      <c r="BA253" s="268">
        <f t="shared" si="345"/>
        <v>433.33623304691031</v>
      </c>
    </row>
    <row r="254" spans="1:53" x14ac:dyDescent="0.2">
      <c r="A254" s="33">
        <v>9190</v>
      </c>
      <c r="B254" s="33" t="s">
        <v>269</v>
      </c>
      <c r="C254" s="34" t="s">
        <v>20</v>
      </c>
      <c r="D254" s="47">
        <v>157.9</v>
      </c>
      <c r="E254" s="36">
        <f t="shared" si="433"/>
        <v>180.006</v>
      </c>
      <c r="F254" s="18">
        <f t="shared" si="434"/>
        <v>237.9</v>
      </c>
      <c r="G254" s="37">
        <f t="shared" si="435"/>
        <v>18.3</v>
      </c>
      <c r="H254" s="38">
        <f t="shared" si="436"/>
        <v>13.994117647058824</v>
      </c>
      <c r="I254" s="39">
        <f t="shared" si="437"/>
        <v>14.86875</v>
      </c>
      <c r="J254" s="40">
        <v>173.69000000000003</v>
      </c>
      <c r="K254" s="23">
        <f t="shared" si="416"/>
        <v>199.74350000000001</v>
      </c>
      <c r="L254" s="41">
        <f t="shared" si="417"/>
        <v>253.69000000000003</v>
      </c>
      <c r="M254" s="42">
        <f t="shared" si="418"/>
        <v>16.91266666666667</v>
      </c>
      <c r="N254" s="43">
        <f t="shared" si="419"/>
        <v>13.352105263157895</v>
      </c>
      <c r="O254" s="44">
        <f t="shared" si="420"/>
        <v>14.093888888888891</v>
      </c>
      <c r="P254" s="45">
        <v>191.05900000000005</v>
      </c>
      <c r="Q254" s="46">
        <f t="shared" si="421"/>
        <v>219.71785000000006</v>
      </c>
      <c r="R254" s="52">
        <f t="shared" si="422"/>
        <v>271.05900000000008</v>
      </c>
      <c r="S254" s="31">
        <f t="shared" si="423"/>
        <v>18.070600000000006</v>
      </c>
      <c r="T254" s="32">
        <f t="shared" si="424"/>
        <v>14.266263157894741</v>
      </c>
      <c r="U254" s="74">
        <f t="shared" si="425"/>
        <v>15.944647058823534</v>
      </c>
      <c r="V254" s="105">
        <f t="shared" si="426"/>
        <v>210.16490000000007</v>
      </c>
      <c r="W254" s="105">
        <f t="shared" si="427"/>
        <v>241.68963500000007</v>
      </c>
      <c r="X254" s="106">
        <f t="shared" si="428"/>
        <v>290.1649000000001</v>
      </c>
      <c r="Y254" s="102">
        <f t="shared" si="429"/>
        <v>19.344326666666674</v>
      </c>
      <c r="Z254" s="103">
        <f t="shared" si="430"/>
        <v>15.271836842105268</v>
      </c>
      <c r="AA254" s="104">
        <f t="shared" si="431"/>
        <v>17.06852352941177</v>
      </c>
      <c r="AB254" s="151">
        <f t="shared" si="432"/>
        <v>231.18139000000011</v>
      </c>
      <c r="AC254" s="151">
        <f t="shared" si="409"/>
        <v>265.85859850000008</v>
      </c>
      <c r="AD254" s="152">
        <f t="shared" si="410"/>
        <v>311.18139000000008</v>
      </c>
      <c r="AE254" s="148">
        <f t="shared" si="411"/>
        <v>20.745426000000005</v>
      </c>
      <c r="AF254" s="149">
        <f t="shared" si="412"/>
        <v>16.377967894736845</v>
      </c>
      <c r="AG254" s="150">
        <f t="shared" si="413"/>
        <v>18.304787647058827</v>
      </c>
      <c r="AH254" s="187">
        <f t="shared" si="414"/>
        <v>254.29952900000015</v>
      </c>
      <c r="AI254" s="188">
        <f t="shared" si="374"/>
        <v>292.44445835000016</v>
      </c>
      <c r="AJ254" s="188">
        <f t="shared" si="375"/>
        <v>334.29952900000012</v>
      </c>
      <c r="AK254" s="189">
        <f t="shared" si="376"/>
        <v>19.664678176470595</v>
      </c>
      <c r="AL254" s="190">
        <f t="shared" si="377"/>
        <v>15.919025190476196</v>
      </c>
      <c r="AM254" s="191">
        <f t="shared" si="378"/>
        <v>18.572196055555562</v>
      </c>
      <c r="AN254" s="220">
        <f t="shared" si="415"/>
        <v>279.72948190000017</v>
      </c>
      <c r="AO254" s="221">
        <f t="shared" si="380"/>
        <v>321.68890418500018</v>
      </c>
      <c r="AP254" s="221">
        <f t="shared" si="381"/>
        <v>359.72948190000017</v>
      </c>
      <c r="AQ254" s="222">
        <f t="shared" si="382"/>
        <v>21.16055775882354</v>
      </c>
      <c r="AR254" s="223">
        <f t="shared" si="383"/>
        <v>17.129975328571437</v>
      </c>
      <c r="AS254" s="224">
        <f t="shared" si="384"/>
        <v>19.984971216666676</v>
      </c>
      <c r="AT254" s="237">
        <f t="shared" si="385"/>
        <v>468.19557544050025</v>
      </c>
      <c r="AU254" s="253">
        <f t="shared" si="386"/>
        <v>307.70243009000023</v>
      </c>
      <c r="AV254" s="254">
        <f t="shared" si="340"/>
        <v>353.85779460350022</v>
      </c>
      <c r="AW254" s="254">
        <f t="shared" si="341"/>
        <v>387.70243009000023</v>
      </c>
      <c r="AX254" s="255">
        <f t="shared" si="342"/>
        <v>22.806025299411779</v>
      </c>
      <c r="AY254" s="256">
        <f t="shared" si="343"/>
        <v>18.462020480476202</v>
      </c>
      <c r="AZ254" s="257">
        <f t="shared" si="344"/>
        <v>21.539023893888903</v>
      </c>
      <c r="BA254" s="268">
        <f t="shared" si="345"/>
        <v>510.01513298455029</v>
      </c>
    </row>
    <row r="255" spans="1:53" x14ac:dyDescent="0.2">
      <c r="A255" s="33">
        <v>9191</v>
      </c>
      <c r="B255" s="33" t="s">
        <v>270</v>
      </c>
      <c r="C255" s="34" t="s">
        <v>20</v>
      </c>
      <c r="D255" s="47">
        <v>96.49</v>
      </c>
      <c r="E255" s="36">
        <f t="shared" si="433"/>
        <v>109.99859999999998</v>
      </c>
      <c r="F255" s="18">
        <f t="shared" si="434"/>
        <v>176.49</v>
      </c>
      <c r="G255" s="37">
        <f t="shared" si="435"/>
        <v>13.576153846153847</v>
      </c>
      <c r="H255" s="38">
        <f t="shared" si="436"/>
        <v>10.381764705882354</v>
      </c>
      <c r="I255" s="39">
        <f t="shared" si="437"/>
        <v>11.030625000000001</v>
      </c>
      <c r="J255" s="40">
        <v>106.13900000000001</v>
      </c>
      <c r="K255" s="23">
        <f t="shared" si="416"/>
        <v>122.05985</v>
      </c>
      <c r="L255" s="41">
        <f t="shared" si="417"/>
        <v>186.13900000000001</v>
      </c>
      <c r="M255" s="42">
        <f t="shared" si="418"/>
        <v>12.409266666666667</v>
      </c>
      <c r="N255" s="43">
        <f t="shared" si="419"/>
        <v>9.7967894736842105</v>
      </c>
      <c r="O255" s="44">
        <f t="shared" si="420"/>
        <v>10.341055555555556</v>
      </c>
      <c r="P255" s="45">
        <v>116.75290000000003</v>
      </c>
      <c r="Q255" s="46">
        <f t="shared" si="421"/>
        <v>134.26583500000001</v>
      </c>
      <c r="R255" s="52">
        <f t="shared" si="422"/>
        <v>196.75290000000001</v>
      </c>
      <c r="S255" s="31">
        <f t="shared" si="423"/>
        <v>13.116860000000001</v>
      </c>
      <c r="T255" s="32">
        <f t="shared" si="424"/>
        <v>10.355415789473685</v>
      </c>
      <c r="U255" s="74">
        <f t="shared" si="425"/>
        <v>11.573700000000001</v>
      </c>
      <c r="V255" s="105">
        <f t="shared" si="426"/>
        <v>128.42819000000003</v>
      </c>
      <c r="W255" s="105">
        <f t="shared" si="427"/>
        <v>147.69241850000003</v>
      </c>
      <c r="X255" s="106">
        <f t="shared" si="428"/>
        <v>208.42819000000003</v>
      </c>
      <c r="Y255" s="102">
        <f t="shared" si="429"/>
        <v>13.895212666666669</v>
      </c>
      <c r="Z255" s="103">
        <f t="shared" si="430"/>
        <v>10.969904736842107</v>
      </c>
      <c r="AA255" s="104">
        <f t="shared" si="431"/>
        <v>12.260481764705885</v>
      </c>
      <c r="AB255" s="151">
        <f t="shared" si="432"/>
        <v>141.27100900000005</v>
      </c>
      <c r="AC255" s="151">
        <f t="shared" si="409"/>
        <v>162.46166035000005</v>
      </c>
      <c r="AD255" s="152">
        <f t="shared" si="410"/>
        <v>221.27100900000005</v>
      </c>
      <c r="AE255" s="148">
        <f t="shared" si="411"/>
        <v>14.751400600000004</v>
      </c>
      <c r="AF255" s="149">
        <f t="shared" si="412"/>
        <v>11.645842578947372</v>
      </c>
      <c r="AG255" s="150">
        <f t="shared" si="413"/>
        <v>13.015941705882355</v>
      </c>
      <c r="AH255" s="187">
        <f t="shared" si="414"/>
        <v>155.39810990000007</v>
      </c>
      <c r="AI255" s="188">
        <f t="shared" si="374"/>
        <v>178.70782638500006</v>
      </c>
      <c r="AJ255" s="188">
        <f t="shared" si="375"/>
        <v>235.39810990000007</v>
      </c>
      <c r="AK255" s="189">
        <f t="shared" si="376"/>
        <v>13.846947641176474</v>
      </c>
      <c r="AL255" s="190">
        <f t="shared" si="377"/>
        <v>11.209433804761908</v>
      </c>
      <c r="AM255" s="191">
        <f t="shared" si="378"/>
        <v>13.077672772222225</v>
      </c>
      <c r="AN255" s="220">
        <f t="shared" si="415"/>
        <v>170.93792089000007</v>
      </c>
      <c r="AO255" s="221">
        <f t="shared" si="380"/>
        <v>196.57860902350006</v>
      </c>
      <c r="AP255" s="221">
        <f t="shared" si="381"/>
        <v>250.93792089000007</v>
      </c>
      <c r="AQ255" s="222">
        <f t="shared" si="382"/>
        <v>14.761054170000005</v>
      </c>
      <c r="AR255" s="223">
        <f t="shared" si="383"/>
        <v>11.949424804285718</v>
      </c>
      <c r="AS255" s="224">
        <f t="shared" si="384"/>
        <v>13.940995605000005</v>
      </c>
      <c r="AT255" s="237">
        <f t="shared" si="385"/>
        <v>305.55219173055013</v>
      </c>
      <c r="AU255" s="253">
        <f t="shared" si="386"/>
        <v>188.0317129790001</v>
      </c>
      <c r="AV255" s="254">
        <f t="shared" si="340"/>
        <v>216.23646992585012</v>
      </c>
      <c r="AW255" s="254">
        <f t="shared" si="341"/>
        <v>268.03171297900008</v>
      </c>
      <c r="AX255" s="255">
        <f t="shared" si="342"/>
        <v>15.766571351705887</v>
      </c>
      <c r="AY255" s="256">
        <f t="shared" si="343"/>
        <v>12.763414903761909</v>
      </c>
      <c r="AZ255" s="257">
        <f t="shared" si="344"/>
        <v>14.890650721055559</v>
      </c>
      <c r="BA255" s="268">
        <f t="shared" si="345"/>
        <v>331.10741090360517</v>
      </c>
    </row>
    <row r="256" spans="1:53" x14ac:dyDescent="0.2">
      <c r="A256" s="33">
        <v>9192</v>
      </c>
      <c r="B256" s="33" t="s">
        <v>271</v>
      </c>
      <c r="C256" s="34" t="s">
        <v>20</v>
      </c>
      <c r="D256" s="47">
        <v>175.44</v>
      </c>
      <c r="E256" s="36">
        <f t="shared" si="433"/>
        <v>200.00159999999997</v>
      </c>
      <c r="F256" s="18">
        <f t="shared" si="434"/>
        <v>255.44</v>
      </c>
      <c r="G256" s="37">
        <f t="shared" si="435"/>
        <v>19.649230769230769</v>
      </c>
      <c r="H256" s="38">
        <f t="shared" si="436"/>
        <v>15.025882352941176</v>
      </c>
      <c r="I256" s="39">
        <f t="shared" si="437"/>
        <v>15.965</v>
      </c>
      <c r="J256" s="40">
        <v>192.98400000000001</v>
      </c>
      <c r="K256" s="23">
        <f t="shared" si="416"/>
        <v>221.9316</v>
      </c>
      <c r="L256" s="41">
        <f t="shared" si="417"/>
        <v>272.98400000000004</v>
      </c>
      <c r="M256" s="42">
        <f t="shared" si="418"/>
        <v>18.198933333333336</v>
      </c>
      <c r="N256" s="43">
        <f t="shared" si="419"/>
        <v>14.367578947368424</v>
      </c>
      <c r="O256" s="44">
        <f t="shared" si="420"/>
        <v>15.16577777777778</v>
      </c>
      <c r="P256" s="45">
        <v>212.28240000000002</v>
      </c>
      <c r="Q256" s="46">
        <f t="shared" si="421"/>
        <v>244.12476000000001</v>
      </c>
      <c r="R256" s="52">
        <f t="shared" si="422"/>
        <v>292.28240000000005</v>
      </c>
      <c r="S256" s="31">
        <f t="shared" si="423"/>
        <v>19.485493333333338</v>
      </c>
      <c r="T256" s="32">
        <f t="shared" si="424"/>
        <v>15.383284210526318</v>
      </c>
      <c r="U256" s="74">
        <f t="shared" si="425"/>
        <v>17.193082352941179</v>
      </c>
      <c r="V256" s="105">
        <f t="shared" si="426"/>
        <v>233.51064000000005</v>
      </c>
      <c r="W256" s="105">
        <f t="shared" si="427"/>
        <v>268.53723600000006</v>
      </c>
      <c r="X256" s="106">
        <f t="shared" si="428"/>
        <v>313.51064000000008</v>
      </c>
      <c r="Y256" s="102">
        <f t="shared" si="429"/>
        <v>20.900709333333339</v>
      </c>
      <c r="Z256" s="103">
        <f t="shared" si="430"/>
        <v>16.500560000000004</v>
      </c>
      <c r="AA256" s="104">
        <f t="shared" si="431"/>
        <v>18.441802352941181</v>
      </c>
      <c r="AB256" s="151">
        <f t="shared" si="432"/>
        <v>256.86170400000009</v>
      </c>
      <c r="AC256" s="151">
        <f t="shared" si="409"/>
        <v>295.39095960000009</v>
      </c>
      <c r="AD256" s="152">
        <f t="shared" si="410"/>
        <v>336.86170400000009</v>
      </c>
      <c r="AE256" s="148">
        <f t="shared" si="411"/>
        <v>22.45744693333334</v>
      </c>
      <c r="AF256" s="149">
        <f t="shared" si="412"/>
        <v>17.729563368421058</v>
      </c>
      <c r="AG256" s="150">
        <f t="shared" si="413"/>
        <v>19.815394352941183</v>
      </c>
      <c r="AH256" s="187">
        <f t="shared" si="414"/>
        <v>282.54787440000013</v>
      </c>
      <c r="AI256" s="188">
        <f t="shared" si="374"/>
        <v>324.93005556000014</v>
      </c>
      <c r="AJ256" s="188">
        <f t="shared" si="375"/>
        <v>362.54787440000013</v>
      </c>
      <c r="AK256" s="189">
        <f t="shared" si="376"/>
        <v>21.326345552941184</v>
      </c>
      <c r="AL256" s="190">
        <f t="shared" si="377"/>
        <v>17.264184495238101</v>
      </c>
      <c r="AM256" s="191">
        <f t="shared" si="378"/>
        <v>20.141548577777783</v>
      </c>
      <c r="AN256" s="220">
        <f t="shared" si="415"/>
        <v>310.80266184000016</v>
      </c>
      <c r="AO256" s="221">
        <f t="shared" si="380"/>
        <v>357.42306111600016</v>
      </c>
      <c r="AP256" s="221">
        <f t="shared" si="381"/>
        <v>390.80266184000016</v>
      </c>
      <c r="AQ256" s="222">
        <f t="shared" si="382"/>
        <v>22.988391872941186</v>
      </c>
      <c r="AR256" s="223">
        <f t="shared" si="383"/>
        <v>18.609650563809531</v>
      </c>
      <c r="AS256" s="224">
        <f t="shared" si="384"/>
        <v>21.711258991111119</v>
      </c>
      <c r="AT256" s="237">
        <f t="shared" si="385"/>
        <v>514.64997945080017</v>
      </c>
      <c r="AU256" s="253">
        <f t="shared" si="386"/>
        <v>341.88292802400019</v>
      </c>
      <c r="AV256" s="254">
        <f t="shared" si="340"/>
        <v>393.1653672276002</v>
      </c>
      <c r="AW256" s="254">
        <f t="shared" si="341"/>
        <v>421.88292802400019</v>
      </c>
      <c r="AX256" s="255">
        <f t="shared" si="342"/>
        <v>24.816642824941187</v>
      </c>
      <c r="AY256" s="256">
        <f t="shared" si="343"/>
        <v>20.089663239238103</v>
      </c>
      <c r="AZ256" s="257">
        <f t="shared" si="344"/>
        <v>23.437940445777787</v>
      </c>
      <c r="BA256" s="268">
        <f t="shared" si="345"/>
        <v>561.11497739588026</v>
      </c>
    </row>
    <row r="257" spans="1:53" x14ac:dyDescent="0.2">
      <c r="A257" s="33">
        <v>9193</v>
      </c>
      <c r="B257" s="33" t="s">
        <v>272</v>
      </c>
      <c r="C257" s="34" t="s">
        <v>20</v>
      </c>
      <c r="D257" s="47">
        <v>184.21</v>
      </c>
      <c r="E257" s="36">
        <f t="shared" si="433"/>
        <v>209.99939999999998</v>
      </c>
      <c r="F257" s="18">
        <f t="shared" si="434"/>
        <v>264.21000000000004</v>
      </c>
      <c r="G257" s="37">
        <f t="shared" si="435"/>
        <v>20.323846153846155</v>
      </c>
      <c r="H257" s="38">
        <f t="shared" si="436"/>
        <v>15.541764705882356</v>
      </c>
      <c r="I257" s="39">
        <f t="shared" si="437"/>
        <v>16.513125000000002</v>
      </c>
      <c r="J257" s="40">
        <v>202.63100000000003</v>
      </c>
      <c r="K257" s="23">
        <f t="shared" si="416"/>
        <v>233.02565000000001</v>
      </c>
      <c r="L257" s="41">
        <f t="shared" si="417"/>
        <v>282.63100000000003</v>
      </c>
      <c r="M257" s="42">
        <f t="shared" si="418"/>
        <v>18.842066666666668</v>
      </c>
      <c r="N257" s="43">
        <f t="shared" si="419"/>
        <v>14.875315789473685</v>
      </c>
      <c r="O257" s="44">
        <f t="shared" si="420"/>
        <v>15.701722222222223</v>
      </c>
      <c r="P257" s="45">
        <v>222.89410000000004</v>
      </c>
      <c r="Q257" s="46">
        <f t="shared" si="421"/>
        <v>256.328215</v>
      </c>
      <c r="R257" s="52">
        <f t="shared" si="422"/>
        <v>302.89410000000004</v>
      </c>
      <c r="S257" s="31">
        <f t="shared" si="423"/>
        <v>20.192940000000004</v>
      </c>
      <c r="T257" s="32">
        <f t="shared" si="424"/>
        <v>15.941794736842107</v>
      </c>
      <c r="U257" s="74">
        <f t="shared" si="425"/>
        <v>17.817300000000003</v>
      </c>
      <c r="V257" s="105">
        <f t="shared" si="426"/>
        <v>245.18351000000007</v>
      </c>
      <c r="W257" s="105">
        <f t="shared" si="427"/>
        <v>281.96103650000003</v>
      </c>
      <c r="X257" s="106">
        <f t="shared" si="428"/>
        <v>325.18351000000007</v>
      </c>
      <c r="Y257" s="102">
        <f t="shared" si="429"/>
        <v>21.678900666666671</v>
      </c>
      <c r="Z257" s="103">
        <f t="shared" si="430"/>
        <v>17.114921578947371</v>
      </c>
      <c r="AA257" s="104">
        <f t="shared" si="431"/>
        <v>19.128441764705887</v>
      </c>
      <c r="AB257" s="151">
        <f t="shared" si="432"/>
        <v>269.70186100000012</v>
      </c>
      <c r="AC257" s="151">
        <f t="shared" si="409"/>
        <v>310.15714015000009</v>
      </c>
      <c r="AD257" s="152">
        <f t="shared" si="410"/>
        <v>349.70186100000012</v>
      </c>
      <c r="AE257" s="148">
        <f t="shared" si="411"/>
        <v>23.313457400000008</v>
      </c>
      <c r="AF257" s="149">
        <f t="shared" si="412"/>
        <v>18.405361105263164</v>
      </c>
      <c r="AG257" s="150">
        <f t="shared" si="413"/>
        <v>20.57069770588236</v>
      </c>
      <c r="AH257" s="187">
        <f t="shared" si="414"/>
        <v>296.67204710000016</v>
      </c>
      <c r="AI257" s="188">
        <f t="shared" si="374"/>
        <v>341.17285416500016</v>
      </c>
      <c r="AJ257" s="188">
        <f t="shared" si="375"/>
        <v>376.67204710000016</v>
      </c>
      <c r="AK257" s="189">
        <f t="shared" si="376"/>
        <v>22.157179241176479</v>
      </c>
      <c r="AL257" s="190">
        <f t="shared" si="377"/>
        <v>17.936764147619055</v>
      </c>
      <c r="AM257" s="191">
        <f t="shared" si="378"/>
        <v>20.926224838888899</v>
      </c>
      <c r="AN257" s="220">
        <f t="shared" si="415"/>
        <v>326.33925181000018</v>
      </c>
      <c r="AO257" s="221">
        <f t="shared" si="380"/>
        <v>375.29013958150017</v>
      </c>
      <c r="AP257" s="221">
        <f t="shared" si="381"/>
        <v>406.33925181000018</v>
      </c>
      <c r="AQ257" s="222">
        <f t="shared" si="382"/>
        <v>23.902308930000011</v>
      </c>
      <c r="AR257" s="223">
        <f t="shared" si="383"/>
        <v>19.34948818142858</v>
      </c>
      <c r="AS257" s="224">
        <f t="shared" si="384"/>
        <v>22.574402878333345</v>
      </c>
      <c r="AT257" s="237">
        <f t="shared" si="385"/>
        <v>537.87718145595022</v>
      </c>
      <c r="AU257" s="253">
        <f t="shared" si="386"/>
        <v>358.97317699100023</v>
      </c>
      <c r="AV257" s="254">
        <f t="shared" si="340"/>
        <v>412.81915353965024</v>
      </c>
      <c r="AW257" s="254">
        <f t="shared" si="341"/>
        <v>438.97317699100023</v>
      </c>
      <c r="AX257" s="255">
        <f t="shared" si="342"/>
        <v>25.821951587705897</v>
      </c>
      <c r="AY257" s="256">
        <f t="shared" si="343"/>
        <v>20.903484618619057</v>
      </c>
      <c r="AZ257" s="257">
        <f t="shared" si="344"/>
        <v>24.387398721722235</v>
      </c>
      <c r="BA257" s="268">
        <f t="shared" si="345"/>
        <v>586.66489960154536</v>
      </c>
    </row>
    <row r="258" spans="1:53" x14ac:dyDescent="0.2">
      <c r="A258" s="33">
        <v>9195</v>
      </c>
      <c r="B258" s="33" t="s">
        <v>273</v>
      </c>
      <c r="C258" s="34" t="s">
        <v>20</v>
      </c>
      <c r="D258" s="47">
        <v>43.86</v>
      </c>
      <c r="E258" s="36">
        <f t="shared" si="433"/>
        <v>50.000399999999992</v>
      </c>
      <c r="F258" s="18">
        <f t="shared" si="434"/>
        <v>123.86</v>
      </c>
      <c r="G258" s="37">
        <f t="shared" si="435"/>
        <v>9.5276923076923072</v>
      </c>
      <c r="H258" s="38">
        <f t="shared" si="436"/>
        <v>7.2858823529411767</v>
      </c>
      <c r="I258" s="39">
        <f t="shared" si="437"/>
        <v>7.74125</v>
      </c>
      <c r="J258" s="40">
        <v>48.246000000000002</v>
      </c>
      <c r="K258" s="23">
        <f t="shared" si="416"/>
        <v>55.482900000000001</v>
      </c>
      <c r="L258" s="41">
        <f t="shared" si="417"/>
        <v>128.24600000000001</v>
      </c>
      <c r="M258" s="42">
        <f t="shared" si="418"/>
        <v>8.5497333333333341</v>
      </c>
      <c r="N258" s="43">
        <f t="shared" si="419"/>
        <v>6.7497894736842108</v>
      </c>
      <c r="O258" s="44">
        <f t="shared" si="420"/>
        <v>7.1247777777777781</v>
      </c>
      <c r="P258" s="45">
        <v>53.070600000000006</v>
      </c>
      <c r="Q258" s="46">
        <f t="shared" si="421"/>
        <v>61.031190000000002</v>
      </c>
      <c r="R258" s="52">
        <f t="shared" si="422"/>
        <v>133.07060000000001</v>
      </c>
      <c r="S258" s="31">
        <f t="shared" si="423"/>
        <v>8.8713733333333344</v>
      </c>
      <c r="T258" s="32">
        <f t="shared" si="424"/>
        <v>7.0037157894736852</v>
      </c>
      <c r="U258" s="74">
        <f t="shared" si="425"/>
        <v>7.827682352941177</v>
      </c>
      <c r="V258" s="105">
        <f t="shared" si="426"/>
        <v>58.377660000000013</v>
      </c>
      <c r="W258" s="105">
        <f t="shared" si="427"/>
        <v>67.134309000000016</v>
      </c>
      <c r="X258" s="106">
        <f t="shared" si="428"/>
        <v>138.37766000000002</v>
      </c>
      <c r="Y258" s="102">
        <f t="shared" si="429"/>
        <v>9.2251773333333347</v>
      </c>
      <c r="Z258" s="103">
        <f t="shared" si="430"/>
        <v>7.2830347368421062</v>
      </c>
      <c r="AA258" s="104">
        <f t="shared" si="431"/>
        <v>8.1398623529411775</v>
      </c>
      <c r="AB258" s="151">
        <f t="shared" si="432"/>
        <v>64.215426000000022</v>
      </c>
      <c r="AC258" s="151">
        <f t="shared" si="409"/>
        <v>73.847739900000022</v>
      </c>
      <c r="AD258" s="152">
        <f t="shared" si="410"/>
        <v>144.21542600000004</v>
      </c>
      <c r="AE258" s="148">
        <f t="shared" si="411"/>
        <v>9.614361733333336</v>
      </c>
      <c r="AF258" s="149">
        <f t="shared" si="412"/>
        <v>7.5902855789473707</v>
      </c>
      <c r="AG258" s="150">
        <f t="shared" si="413"/>
        <v>8.4832603529411781</v>
      </c>
      <c r="AH258" s="187">
        <f t="shared" si="414"/>
        <v>70.636968600000031</v>
      </c>
      <c r="AI258" s="188">
        <f t="shared" si="374"/>
        <v>81.232513890000035</v>
      </c>
      <c r="AJ258" s="188">
        <f t="shared" si="375"/>
        <v>150.63696860000005</v>
      </c>
      <c r="AK258" s="189">
        <f t="shared" si="376"/>
        <v>8.8609981529411783</v>
      </c>
      <c r="AL258" s="190">
        <f t="shared" si="377"/>
        <v>7.173188980952383</v>
      </c>
      <c r="AM258" s="191">
        <f t="shared" si="378"/>
        <v>8.3687204777777797</v>
      </c>
      <c r="AN258" s="220">
        <f t="shared" si="415"/>
        <v>77.700665460000039</v>
      </c>
      <c r="AO258" s="221">
        <f t="shared" si="380"/>
        <v>89.355765279000039</v>
      </c>
      <c r="AP258" s="221">
        <f t="shared" si="381"/>
        <v>157.70066546000004</v>
      </c>
      <c r="AQ258" s="222">
        <f t="shared" si="382"/>
        <v>9.2765097329411788</v>
      </c>
      <c r="AR258" s="223">
        <f t="shared" si="383"/>
        <v>7.5095554980952404</v>
      </c>
      <c r="AS258" s="224">
        <f t="shared" si="384"/>
        <v>8.7611480811111129</v>
      </c>
      <c r="AT258" s="237">
        <f t="shared" si="385"/>
        <v>166.16249486270004</v>
      </c>
      <c r="AU258" s="253">
        <f t="shared" si="386"/>
        <v>85.470732006000048</v>
      </c>
      <c r="AV258" s="254">
        <f t="shared" si="340"/>
        <v>98.29134180690005</v>
      </c>
      <c r="AW258" s="254">
        <f t="shared" si="341"/>
        <v>165.47073200600005</v>
      </c>
      <c r="AX258" s="255">
        <f t="shared" si="342"/>
        <v>9.7335724709411799</v>
      </c>
      <c r="AY258" s="256">
        <f t="shared" si="343"/>
        <v>7.8795586669523834</v>
      </c>
      <c r="AZ258" s="257">
        <f t="shared" si="344"/>
        <v>9.1928184447777799</v>
      </c>
      <c r="BA258" s="268">
        <f t="shared" si="345"/>
        <v>177.77874434897006</v>
      </c>
    </row>
    <row r="259" spans="1:53" x14ac:dyDescent="0.2">
      <c r="A259" s="33">
        <v>9236</v>
      </c>
      <c r="B259" s="33" t="s">
        <v>274</v>
      </c>
      <c r="C259" s="34" t="s">
        <v>20</v>
      </c>
      <c r="D259" s="47">
        <v>96.49</v>
      </c>
      <c r="E259" s="36">
        <f t="shared" si="433"/>
        <v>109.99859999999998</v>
      </c>
      <c r="F259" s="18">
        <f t="shared" si="434"/>
        <v>176.49</v>
      </c>
      <c r="G259" s="37">
        <f t="shared" si="435"/>
        <v>13.576153846153847</v>
      </c>
      <c r="H259" s="38">
        <f t="shared" si="436"/>
        <v>10.381764705882354</v>
      </c>
      <c r="I259" s="39">
        <f t="shared" si="437"/>
        <v>11.030625000000001</v>
      </c>
      <c r="J259" s="40">
        <v>106.13900000000001</v>
      </c>
      <c r="K259" s="23">
        <f t="shared" si="416"/>
        <v>122.05985</v>
      </c>
      <c r="L259" s="41">
        <f t="shared" si="417"/>
        <v>186.13900000000001</v>
      </c>
      <c r="M259" s="42">
        <f t="shared" si="418"/>
        <v>12.409266666666667</v>
      </c>
      <c r="N259" s="43">
        <f t="shared" si="419"/>
        <v>9.7967894736842105</v>
      </c>
      <c r="O259" s="44">
        <f t="shared" si="420"/>
        <v>10.341055555555556</v>
      </c>
      <c r="P259" s="45">
        <v>116.75290000000003</v>
      </c>
      <c r="Q259" s="46">
        <f t="shared" si="421"/>
        <v>134.26583500000001</v>
      </c>
      <c r="R259" s="52">
        <f t="shared" si="422"/>
        <v>196.75290000000001</v>
      </c>
      <c r="S259" s="31">
        <f t="shared" si="423"/>
        <v>13.116860000000001</v>
      </c>
      <c r="T259" s="32">
        <f t="shared" si="424"/>
        <v>10.355415789473685</v>
      </c>
      <c r="U259" s="74">
        <f t="shared" si="425"/>
        <v>11.573700000000001</v>
      </c>
      <c r="V259" s="105">
        <f t="shared" si="426"/>
        <v>128.42819000000003</v>
      </c>
      <c r="W259" s="105">
        <f t="shared" si="427"/>
        <v>147.69241850000003</v>
      </c>
      <c r="X259" s="106">
        <f t="shared" si="428"/>
        <v>208.42819000000003</v>
      </c>
      <c r="Y259" s="102">
        <f t="shared" si="429"/>
        <v>13.895212666666669</v>
      </c>
      <c r="Z259" s="103">
        <f t="shared" si="430"/>
        <v>10.969904736842107</v>
      </c>
      <c r="AA259" s="104">
        <f t="shared" si="431"/>
        <v>12.260481764705885</v>
      </c>
      <c r="AB259" s="151">
        <f t="shared" si="432"/>
        <v>141.27100900000005</v>
      </c>
      <c r="AC259" s="151">
        <f t="shared" si="409"/>
        <v>162.46166035000005</v>
      </c>
      <c r="AD259" s="152">
        <f t="shared" si="410"/>
        <v>221.27100900000005</v>
      </c>
      <c r="AE259" s="148">
        <f t="shared" si="411"/>
        <v>14.751400600000004</v>
      </c>
      <c r="AF259" s="149">
        <f t="shared" si="412"/>
        <v>11.645842578947372</v>
      </c>
      <c r="AG259" s="150">
        <f t="shared" si="413"/>
        <v>13.015941705882355</v>
      </c>
      <c r="AH259" s="187">
        <f t="shared" si="414"/>
        <v>155.39810990000007</v>
      </c>
      <c r="AI259" s="188">
        <f t="shared" si="374"/>
        <v>178.70782638500006</v>
      </c>
      <c r="AJ259" s="188">
        <f t="shared" si="375"/>
        <v>235.39810990000007</v>
      </c>
      <c r="AK259" s="189">
        <f t="shared" si="376"/>
        <v>13.846947641176474</v>
      </c>
      <c r="AL259" s="190">
        <f t="shared" si="377"/>
        <v>11.209433804761908</v>
      </c>
      <c r="AM259" s="191">
        <f t="shared" si="378"/>
        <v>13.077672772222225</v>
      </c>
      <c r="AN259" s="220">
        <f t="shared" si="415"/>
        <v>170.93792089000007</v>
      </c>
      <c r="AO259" s="221">
        <f t="shared" si="380"/>
        <v>196.57860902350006</v>
      </c>
      <c r="AP259" s="221">
        <f t="shared" si="381"/>
        <v>250.93792089000007</v>
      </c>
      <c r="AQ259" s="222">
        <f t="shared" si="382"/>
        <v>14.761054170000005</v>
      </c>
      <c r="AR259" s="223">
        <f t="shared" si="383"/>
        <v>11.949424804285718</v>
      </c>
      <c r="AS259" s="224">
        <f t="shared" si="384"/>
        <v>13.940995605000005</v>
      </c>
      <c r="AT259" s="237">
        <f t="shared" si="385"/>
        <v>305.55219173055013</v>
      </c>
      <c r="AU259" s="253">
        <f t="shared" si="386"/>
        <v>188.0317129790001</v>
      </c>
      <c r="AV259" s="254">
        <f t="shared" ref="AV259:AV322" si="438">AU259*1.15</f>
        <v>216.23646992585012</v>
      </c>
      <c r="AW259" s="254">
        <f t="shared" ref="AW259:AW322" si="439">AU259+80</f>
        <v>268.03171297900008</v>
      </c>
      <c r="AX259" s="255">
        <f t="shared" ref="AX259:AX322" si="440">+((AU259+80)/17)</f>
        <v>15.766571351705887</v>
      </c>
      <c r="AY259" s="256">
        <f t="shared" ref="AY259:AY322" si="441">+((AU259+80)/21)</f>
        <v>12.763414903761909</v>
      </c>
      <c r="AZ259" s="257">
        <f t="shared" ref="AZ259:AZ322" si="442">+((AU259+80)/18)</f>
        <v>14.890650721055559</v>
      </c>
      <c r="BA259" s="268">
        <f t="shared" ref="BA259:BA322" si="443">(AV259*1.3)+50</f>
        <v>331.10741090360517</v>
      </c>
    </row>
    <row r="260" spans="1:53" x14ac:dyDescent="0.2">
      <c r="A260" s="33">
        <v>9370</v>
      </c>
      <c r="B260" s="33" t="s">
        <v>275</v>
      </c>
      <c r="C260" s="34" t="s">
        <v>20</v>
      </c>
      <c r="D260" s="47">
        <v>219.3</v>
      </c>
      <c r="E260" s="36">
        <f t="shared" si="433"/>
        <v>250.00199999999998</v>
      </c>
      <c r="F260" s="18">
        <f t="shared" si="434"/>
        <v>299.3</v>
      </c>
      <c r="G260" s="37">
        <f t="shared" si="435"/>
        <v>23.023076923076925</v>
      </c>
      <c r="H260" s="38">
        <f t="shared" si="436"/>
        <v>17.605882352941176</v>
      </c>
      <c r="I260" s="39">
        <f t="shared" si="437"/>
        <v>18.706250000000001</v>
      </c>
      <c r="J260" s="40">
        <v>241.23000000000002</v>
      </c>
      <c r="K260" s="23">
        <f t="shared" si="416"/>
        <v>277.41449999999998</v>
      </c>
      <c r="L260" s="41">
        <f t="shared" si="417"/>
        <v>321.23</v>
      </c>
      <c r="M260" s="42">
        <f t="shared" si="418"/>
        <v>21.415333333333333</v>
      </c>
      <c r="N260" s="43">
        <f t="shared" si="419"/>
        <v>16.906842105263159</v>
      </c>
      <c r="O260" s="44">
        <f t="shared" si="420"/>
        <v>17.846111111111114</v>
      </c>
      <c r="P260" s="45">
        <v>265.35300000000007</v>
      </c>
      <c r="Q260" s="46">
        <f t="shared" si="421"/>
        <v>305.15595000000008</v>
      </c>
      <c r="R260" s="52">
        <f t="shared" si="422"/>
        <v>345.35300000000007</v>
      </c>
      <c r="S260" s="31">
        <f t="shared" si="423"/>
        <v>23.023533333333337</v>
      </c>
      <c r="T260" s="32">
        <f t="shared" si="424"/>
        <v>18.176473684210531</v>
      </c>
      <c r="U260" s="74">
        <f t="shared" si="425"/>
        <v>20.314882352941179</v>
      </c>
      <c r="V260" s="105">
        <f t="shared" si="426"/>
        <v>291.88830000000007</v>
      </c>
      <c r="W260" s="105">
        <f t="shared" si="427"/>
        <v>335.67154500000004</v>
      </c>
      <c r="X260" s="106">
        <f t="shared" si="428"/>
        <v>371.88830000000007</v>
      </c>
      <c r="Y260" s="102">
        <f t="shared" si="429"/>
        <v>24.792553333333338</v>
      </c>
      <c r="Z260" s="103">
        <f t="shared" si="430"/>
        <v>19.573068421052636</v>
      </c>
      <c r="AA260" s="104">
        <f t="shared" si="431"/>
        <v>21.875782352941179</v>
      </c>
      <c r="AB260" s="151">
        <f t="shared" si="432"/>
        <v>321.07713000000012</v>
      </c>
      <c r="AC260" s="151">
        <f t="shared" si="409"/>
        <v>369.23869950000011</v>
      </c>
      <c r="AD260" s="152">
        <f t="shared" si="410"/>
        <v>401.07713000000012</v>
      </c>
      <c r="AE260" s="148">
        <f t="shared" si="411"/>
        <v>26.738475333333341</v>
      </c>
      <c r="AF260" s="149">
        <f t="shared" si="412"/>
        <v>21.109322631578955</v>
      </c>
      <c r="AG260" s="150">
        <f t="shared" si="413"/>
        <v>23.592772352941182</v>
      </c>
      <c r="AH260" s="187">
        <f t="shared" si="414"/>
        <v>353.18484300000017</v>
      </c>
      <c r="AI260" s="188">
        <f t="shared" si="374"/>
        <v>406.16256945000015</v>
      </c>
      <c r="AJ260" s="188">
        <f t="shared" si="375"/>
        <v>433.18484300000017</v>
      </c>
      <c r="AK260" s="189">
        <f t="shared" si="376"/>
        <v>25.481461352941185</v>
      </c>
      <c r="AL260" s="190">
        <f t="shared" si="377"/>
        <v>20.627849666666673</v>
      </c>
      <c r="AM260" s="191">
        <f t="shared" si="378"/>
        <v>24.065824611111122</v>
      </c>
      <c r="AN260" s="220">
        <f t="shared" si="415"/>
        <v>388.50332730000019</v>
      </c>
      <c r="AO260" s="221">
        <f t="shared" si="380"/>
        <v>446.77882639500018</v>
      </c>
      <c r="AP260" s="221">
        <f t="shared" si="381"/>
        <v>468.50332730000019</v>
      </c>
      <c r="AQ260" s="222">
        <f t="shared" si="382"/>
        <v>27.559019252941187</v>
      </c>
      <c r="AR260" s="223">
        <f t="shared" si="383"/>
        <v>22.309682252380963</v>
      </c>
      <c r="AS260" s="224">
        <f t="shared" si="384"/>
        <v>26.027962627777789</v>
      </c>
      <c r="AT260" s="237">
        <f t="shared" si="385"/>
        <v>630.81247431350027</v>
      </c>
      <c r="AU260" s="253">
        <f t="shared" si="386"/>
        <v>427.35366003000024</v>
      </c>
      <c r="AV260" s="254">
        <f t="shared" si="438"/>
        <v>491.45670903450025</v>
      </c>
      <c r="AW260" s="254">
        <f t="shared" si="439"/>
        <v>507.35366003000024</v>
      </c>
      <c r="AX260" s="255">
        <f t="shared" si="440"/>
        <v>29.84433294294119</v>
      </c>
      <c r="AY260" s="256">
        <f t="shared" si="441"/>
        <v>24.159698096666677</v>
      </c>
      <c r="AZ260" s="257">
        <f t="shared" si="442"/>
        <v>28.186314446111126</v>
      </c>
      <c r="BA260" s="268">
        <f t="shared" si="443"/>
        <v>688.89372174485038</v>
      </c>
    </row>
    <row r="261" spans="1:53" x14ac:dyDescent="0.2">
      <c r="A261" s="33">
        <v>9371</v>
      </c>
      <c r="B261" s="33" t="s">
        <v>276</v>
      </c>
      <c r="C261" s="34" t="s">
        <v>20</v>
      </c>
      <c r="D261" s="47">
        <v>263.16000000000003</v>
      </c>
      <c r="E261" s="36">
        <f t="shared" si="433"/>
        <v>300.00240000000002</v>
      </c>
      <c r="F261" s="18">
        <f t="shared" si="434"/>
        <v>343.16</v>
      </c>
      <c r="G261" s="37">
        <f t="shared" si="435"/>
        <v>26.39692307692308</v>
      </c>
      <c r="H261" s="38">
        <f t="shared" si="436"/>
        <v>20.185882352941178</v>
      </c>
      <c r="I261" s="39">
        <f t="shared" si="437"/>
        <v>21.447500000000002</v>
      </c>
      <c r="J261" s="40">
        <v>289.47600000000006</v>
      </c>
      <c r="K261" s="23">
        <f t="shared" si="416"/>
        <v>332.89740000000006</v>
      </c>
      <c r="L261" s="41">
        <f t="shared" si="417"/>
        <v>369.47600000000006</v>
      </c>
      <c r="M261" s="42">
        <f t="shared" si="418"/>
        <v>24.631733333333337</v>
      </c>
      <c r="N261" s="43">
        <f t="shared" si="419"/>
        <v>19.446105263157897</v>
      </c>
      <c r="O261" s="44">
        <f t="shared" si="420"/>
        <v>20.526444444444447</v>
      </c>
      <c r="P261" s="45">
        <v>318.42360000000008</v>
      </c>
      <c r="Q261" s="46">
        <f t="shared" si="421"/>
        <v>366.18714000000006</v>
      </c>
      <c r="R261" s="52">
        <f t="shared" si="422"/>
        <v>398.42360000000008</v>
      </c>
      <c r="S261" s="31">
        <f t="shared" si="423"/>
        <v>26.561573333333339</v>
      </c>
      <c r="T261" s="32">
        <f t="shared" si="424"/>
        <v>20.96966315789474</v>
      </c>
      <c r="U261" s="74">
        <f t="shared" si="425"/>
        <v>23.43668235294118</v>
      </c>
      <c r="V261" s="105">
        <f t="shared" si="426"/>
        <v>350.26596000000012</v>
      </c>
      <c r="W261" s="105">
        <f t="shared" si="427"/>
        <v>402.80585400000012</v>
      </c>
      <c r="X261" s="106">
        <f t="shared" si="428"/>
        <v>430.26596000000012</v>
      </c>
      <c r="Y261" s="102">
        <f t="shared" si="429"/>
        <v>28.68439733333334</v>
      </c>
      <c r="Z261" s="103">
        <f t="shared" si="430"/>
        <v>22.645576842105271</v>
      </c>
      <c r="AA261" s="104">
        <f t="shared" si="431"/>
        <v>25.309762352941185</v>
      </c>
      <c r="AB261" s="151">
        <f t="shared" si="432"/>
        <v>385.29255600000016</v>
      </c>
      <c r="AC261" s="151">
        <f t="shared" si="409"/>
        <v>443.08643940000013</v>
      </c>
      <c r="AD261" s="152">
        <f t="shared" si="410"/>
        <v>465.29255600000016</v>
      </c>
      <c r="AE261" s="148">
        <f t="shared" si="411"/>
        <v>31.019503733333345</v>
      </c>
      <c r="AF261" s="149">
        <f t="shared" si="412"/>
        <v>24.489081894736852</v>
      </c>
      <c r="AG261" s="150">
        <f t="shared" si="413"/>
        <v>27.370150352941184</v>
      </c>
      <c r="AH261" s="187">
        <f t="shared" si="414"/>
        <v>423.82181160000022</v>
      </c>
      <c r="AI261" s="188">
        <f t="shared" si="374"/>
        <v>487.39508334000021</v>
      </c>
      <c r="AJ261" s="188">
        <f t="shared" si="375"/>
        <v>503.82181160000022</v>
      </c>
      <c r="AK261" s="189">
        <f t="shared" si="376"/>
        <v>29.636577152941189</v>
      </c>
      <c r="AL261" s="190">
        <f t="shared" si="377"/>
        <v>23.991514838095249</v>
      </c>
      <c r="AM261" s="191">
        <f t="shared" si="378"/>
        <v>27.990100644444457</v>
      </c>
      <c r="AN261" s="220">
        <f t="shared" si="415"/>
        <v>466.20399276000029</v>
      </c>
      <c r="AO261" s="221">
        <f t="shared" si="380"/>
        <v>536.13459167400026</v>
      </c>
      <c r="AP261" s="221">
        <f t="shared" si="381"/>
        <v>546.20399276000035</v>
      </c>
      <c r="AQ261" s="222">
        <f t="shared" si="382"/>
        <v>32.129646632941196</v>
      </c>
      <c r="AR261" s="223">
        <f t="shared" si="383"/>
        <v>26.009713940952398</v>
      </c>
      <c r="AS261" s="224">
        <f t="shared" si="384"/>
        <v>30.344666264444463</v>
      </c>
      <c r="AT261" s="237">
        <f t="shared" si="385"/>
        <v>746.97496917620037</v>
      </c>
      <c r="AU261" s="253">
        <f t="shared" si="386"/>
        <v>512.8243920360004</v>
      </c>
      <c r="AV261" s="254">
        <f t="shared" si="438"/>
        <v>589.74805084140041</v>
      </c>
      <c r="AW261" s="254">
        <f t="shared" si="439"/>
        <v>592.8243920360004</v>
      </c>
      <c r="AX261" s="255">
        <f t="shared" si="440"/>
        <v>34.872023060941203</v>
      </c>
      <c r="AY261" s="256">
        <f t="shared" si="441"/>
        <v>28.229732954095258</v>
      </c>
      <c r="AZ261" s="257">
        <f t="shared" si="442"/>
        <v>32.934688446444468</v>
      </c>
      <c r="BA261" s="268">
        <f t="shared" si="443"/>
        <v>816.67246609382062</v>
      </c>
    </row>
    <row r="262" spans="1:53" x14ac:dyDescent="0.2">
      <c r="A262" s="33">
        <v>9372</v>
      </c>
      <c r="B262" s="33" t="s">
        <v>277</v>
      </c>
      <c r="C262" s="34" t="s">
        <v>20</v>
      </c>
      <c r="D262" s="47">
        <v>280.7</v>
      </c>
      <c r="E262" s="36">
        <f t="shared" si="433"/>
        <v>319.99799999999993</v>
      </c>
      <c r="F262" s="18">
        <f t="shared" si="434"/>
        <v>360.7</v>
      </c>
      <c r="G262" s="37">
        <f t="shared" si="435"/>
        <v>27.746153846153845</v>
      </c>
      <c r="H262" s="38">
        <f t="shared" si="436"/>
        <v>21.21764705882353</v>
      </c>
      <c r="I262" s="39">
        <f t="shared" si="437"/>
        <v>22.543749999999999</v>
      </c>
      <c r="J262" s="40">
        <v>308.77000000000004</v>
      </c>
      <c r="K262" s="23">
        <f t="shared" si="416"/>
        <v>355.08550000000002</v>
      </c>
      <c r="L262" s="41">
        <f t="shared" si="417"/>
        <v>388.77000000000004</v>
      </c>
      <c r="M262" s="42">
        <f t="shared" si="418"/>
        <v>25.918000000000003</v>
      </c>
      <c r="N262" s="43">
        <f t="shared" si="419"/>
        <v>20.461578947368423</v>
      </c>
      <c r="O262" s="44">
        <f t="shared" si="420"/>
        <v>21.598333333333336</v>
      </c>
      <c r="P262" s="45">
        <v>339.64700000000005</v>
      </c>
      <c r="Q262" s="46">
        <f t="shared" si="421"/>
        <v>390.59405000000004</v>
      </c>
      <c r="R262" s="52">
        <f t="shared" si="422"/>
        <v>419.64700000000005</v>
      </c>
      <c r="S262" s="31">
        <f t="shared" si="423"/>
        <v>27.976466666666671</v>
      </c>
      <c r="T262" s="32">
        <f t="shared" si="424"/>
        <v>22.086684210526318</v>
      </c>
      <c r="U262" s="74">
        <f t="shared" si="425"/>
        <v>24.685117647058828</v>
      </c>
      <c r="V262" s="105">
        <f t="shared" si="426"/>
        <v>373.6117000000001</v>
      </c>
      <c r="W262" s="105">
        <f t="shared" si="427"/>
        <v>429.65345500000006</v>
      </c>
      <c r="X262" s="106">
        <f t="shared" si="428"/>
        <v>453.6117000000001</v>
      </c>
      <c r="Y262" s="102">
        <f t="shared" si="429"/>
        <v>30.240780000000008</v>
      </c>
      <c r="Z262" s="103">
        <f t="shared" si="430"/>
        <v>23.874300000000005</v>
      </c>
      <c r="AA262" s="104">
        <f t="shared" si="431"/>
        <v>26.683041176470596</v>
      </c>
      <c r="AB262" s="151">
        <f t="shared" si="432"/>
        <v>410.97287000000011</v>
      </c>
      <c r="AC262" s="151">
        <f t="shared" si="409"/>
        <v>472.61880050000008</v>
      </c>
      <c r="AD262" s="152">
        <f t="shared" si="410"/>
        <v>490.97287000000011</v>
      </c>
      <c r="AE262" s="148">
        <f t="shared" si="411"/>
        <v>32.731524666666672</v>
      </c>
      <c r="AF262" s="149">
        <f t="shared" si="412"/>
        <v>25.840677368421058</v>
      </c>
      <c r="AG262" s="150">
        <f t="shared" si="413"/>
        <v>28.880757058823537</v>
      </c>
      <c r="AH262" s="187">
        <f t="shared" si="414"/>
        <v>452.07015700000017</v>
      </c>
      <c r="AI262" s="188">
        <f t="shared" si="374"/>
        <v>519.88068055000019</v>
      </c>
      <c r="AJ262" s="188">
        <f t="shared" si="375"/>
        <v>532.07015700000011</v>
      </c>
      <c r="AK262" s="189">
        <f t="shared" si="376"/>
        <v>31.298244529411772</v>
      </c>
      <c r="AL262" s="190">
        <f t="shared" si="377"/>
        <v>25.336674142857149</v>
      </c>
      <c r="AM262" s="191">
        <f t="shared" si="378"/>
        <v>29.559453166666671</v>
      </c>
      <c r="AN262" s="220">
        <f t="shared" si="415"/>
        <v>497.27717270000022</v>
      </c>
      <c r="AO262" s="221">
        <f t="shared" si="380"/>
        <v>571.86874860500018</v>
      </c>
      <c r="AP262" s="221">
        <f t="shared" si="381"/>
        <v>577.27717270000016</v>
      </c>
      <c r="AQ262" s="222">
        <f t="shared" si="382"/>
        <v>33.957480747058831</v>
      </c>
      <c r="AR262" s="223">
        <f t="shared" si="383"/>
        <v>27.489389176190485</v>
      </c>
      <c r="AS262" s="224">
        <f t="shared" si="384"/>
        <v>32.0709540388889</v>
      </c>
      <c r="AT262" s="237">
        <f t="shared" si="385"/>
        <v>793.42937318650024</v>
      </c>
      <c r="AU262" s="253">
        <f t="shared" si="386"/>
        <v>547.00488997000025</v>
      </c>
      <c r="AV262" s="254">
        <f t="shared" si="438"/>
        <v>629.05562346550028</v>
      </c>
      <c r="AW262" s="254">
        <f t="shared" si="439"/>
        <v>627.00488997000025</v>
      </c>
      <c r="AX262" s="255">
        <f t="shared" si="440"/>
        <v>36.8826405864706</v>
      </c>
      <c r="AY262" s="256">
        <f t="shared" si="441"/>
        <v>29.857375712857156</v>
      </c>
      <c r="AZ262" s="257">
        <f t="shared" si="442"/>
        <v>34.83360499833335</v>
      </c>
      <c r="BA262" s="268">
        <f t="shared" si="443"/>
        <v>867.77231050515036</v>
      </c>
    </row>
    <row r="263" spans="1:53" x14ac:dyDescent="0.2">
      <c r="A263" s="33">
        <v>9373</v>
      </c>
      <c r="B263" s="33" t="s">
        <v>278</v>
      </c>
      <c r="C263" s="34" t="s">
        <v>20</v>
      </c>
      <c r="D263" s="47">
        <v>307.02</v>
      </c>
      <c r="E263" s="36">
        <f t="shared" si="433"/>
        <v>350.00279999999992</v>
      </c>
      <c r="F263" s="18">
        <f t="shared" si="434"/>
        <v>387.02</v>
      </c>
      <c r="G263" s="37">
        <f t="shared" si="435"/>
        <v>29.770769230769229</v>
      </c>
      <c r="H263" s="38">
        <f t="shared" si="436"/>
        <v>22.765882352941176</v>
      </c>
      <c r="I263" s="39">
        <f t="shared" si="437"/>
        <v>24.188749999999999</v>
      </c>
      <c r="J263" s="40">
        <v>337.72199999999998</v>
      </c>
      <c r="K263" s="23">
        <f t="shared" si="416"/>
        <v>388.38029999999992</v>
      </c>
      <c r="L263" s="41">
        <f t="shared" si="417"/>
        <v>417.72199999999998</v>
      </c>
      <c r="M263" s="42">
        <f t="shared" si="418"/>
        <v>27.848133333333333</v>
      </c>
      <c r="N263" s="43">
        <f t="shared" si="419"/>
        <v>21.98536842105263</v>
      </c>
      <c r="O263" s="44">
        <f t="shared" si="420"/>
        <v>23.206777777777777</v>
      </c>
      <c r="P263" s="45">
        <v>371.49420000000003</v>
      </c>
      <c r="Q263" s="46">
        <f t="shared" si="421"/>
        <v>427.21832999999998</v>
      </c>
      <c r="R263" s="52">
        <f t="shared" si="422"/>
        <v>451.49420000000003</v>
      </c>
      <c r="S263" s="31">
        <f t="shared" si="423"/>
        <v>30.099613333333334</v>
      </c>
      <c r="T263" s="32">
        <f t="shared" si="424"/>
        <v>23.762852631578948</v>
      </c>
      <c r="U263" s="74">
        <f t="shared" si="425"/>
        <v>26.55848235294118</v>
      </c>
      <c r="V263" s="105">
        <f t="shared" si="426"/>
        <v>408.64362000000006</v>
      </c>
      <c r="W263" s="105">
        <f t="shared" si="427"/>
        <v>469.94016300000004</v>
      </c>
      <c r="X263" s="106">
        <f t="shared" si="428"/>
        <v>488.64362000000006</v>
      </c>
      <c r="Y263" s="102">
        <f t="shared" si="429"/>
        <v>32.576241333333336</v>
      </c>
      <c r="Z263" s="103">
        <f t="shared" si="430"/>
        <v>25.718085263157899</v>
      </c>
      <c r="AA263" s="104">
        <f t="shared" si="431"/>
        <v>28.74374235294118</v>
      </c>
      <c r="AB263" s="151">
        <f t="shared" si="432"/>
        <v>449.50798200000008</v>
      </c>
      <c r="AC263" s="151">
        <f t="shared" si="409"/>
        <v>516.9341793000001</v>
      </c>
      <c r="AD263" s="152">
        <f t="shared" si="410"/>
        <v>529.50798200000008</v>
      </c>
      <c r="AE263" s="148">
        <f t="shared" si="411"/>
        <v>35.300532133333341</v>
      </c>
      <c r="AF263" s="149">
        <f t="shared" si="412"/>
        <v>27.868841157894742</v>
      </c>
      <c r="AG263" s="150">
        <f t="shared" si="413"/>
        <v>31.14752835294118</v>
      </c>
      <c r="AH263" s="187">
        <f t="shared" si="414"/>
        <v>494.45878020000015</v>
      </c>
      <c r="AI263" s="188">
        <f t="shared" si="374"/>
        <v>568.62759723000011</v>
      </c>
      <c r="AJ263" s="188">
        <f t="shared" si="375"/>
        <v>574.45878020000009</v>
      </c>
      <c r="AK263" s="189">
        <f t="shared" si="376"/>
        <v>33.791692952941183</v>
      </c>
      <c r="AL263" s="190">
        <f t="shared" si="377"/>
        <v>27.355180009523814</v>
      </c>
      <c r="AM263" s="191">
        <f t="shared" si="378"/>
        <v>31.914376677777781</v>
      </c>
      <c r="AN263" s="220">
        <f t="shared" si="415"/>
        <v>543.90465822000021</v>
      </c>
      <c r="AO263" s="221">
        <f t="shared" si="380"/>
        <v>625.49035695300017</v>
      </c>
      <c r="AP263" s="221">
        <f t="shared" si="381"/>
        <v>623.90465822000021</v>
      </c>
      <c r="AQ263" s="222">
        <f t="shared" si="382"/>
        <v>36.700274012941186</v>
      </c>
      <c r="AR263" s="223">
        <f t="shared" si="383"/>
        <v>29.70974562952382</v>
      </c>
      <c r="AS263" s="224">
        <f t="shared" si="384"/>
        <v>34.661369901111122</v>
      </c>
      <c r="AT263" s="237">
        <f t="shared" si="385"/>
        <v>863.13746403890025</v>
      </c>
      <c r="AU263" s="253">
        <f t="shared" si="386"/>
        <v>598.29512404200034</v>
      </c>
      <c r="AV263" s="254">
        <f t="shared" si="438"/>
        <v>688.03939264830035</v>
      </c>
      <c r="AW263" s="254">
        <f t="shared" si="439"/>
        <v>678.29512404200034</v>
      </c>
      <c r="AX263" s="255">
        <f t="shared" si="440"/>
        <v>39.899713178941198</v>
      </c>
      <c r="AY263" s="256">
        <f t="shared" si="441"/>
        <v>32.299767811523829</v>
      </c>
      <c r="AZ263" s="257">
        <f t="shared" si="442"/>
        <v>37.683062446777797</v>
      </c>
      <c r="BA263" s="268">
        <f t="shared" si="443"/>
        <v>944.45121044279051</v>
      </c>
    </row>
    <row r="264" spans="1:53" x14ac:dyDescent="0.2">
      <c r="A264" s="33">
        <v>9374</v>
      </c>
      <c r="B264" s="33" t="s">
        <v>279</v>
      </c>
      <c r="C264" s="34" t="s">
        <v>20</v>
      </c>
      <c r="D264" s="47">
        <v>307.02</v>
      </c>
      <c r="E264" s="36">
        <f t="shared" si="433"/>
        <v>350.00279999999992</v>
      </c>
      <c r="F264" s="18">
        <f t="shared" si="434"/>
        <v>387.02</v>
      </c>
      <c r="G264" s="37">
        <f t="shared" si="435"/>
        <v>29.770769230769229</v>
      </c>
      <c r="H264" s="38">
        <f t="shared" si="436"/>
        <v>22.765882352941176</v>
      </c>
      <c r="I264" s="39">
        <f t="shared" si="437"/>
        <v>24.188749999999999</v>
      </c>
      <c r="J264" s="40">
        <v>337.72199999999998</v>
      </c>
      <c r="K264" s="23">
        <f t="shared" si="416"/>
        <v>388.38029999999992</v>
      </c>
      <c r="L264" s="41">
        <f t="shared" si="417"/>
        <v>417.72199999999998</v>
      </c>
      <c r="M264" s="42">
        <f t="shared" si="418"/>
        <v>27.848133333333333</v>
      </c>
      <c r="N264" s="43">
        <f t="shared" si="419"/>
        <v>21.98536842105263</v>
      </c>
      <c r="O264" s="44">
        <f t="shared" si="420"/>
        <v>23.206777777777777</v>
      </c>
      <c r="P264" s="45">
        <v>371.49420000000003</v>
      </c>
      <c r="Q264" s="46">
        <f t="shared" si="421"/>
        <v>427.21832999999998</v>
      </c>
      <c r="R264" s="52">
        <f t="shared" si="422"/>
        <v>451.49420000000003</v>
      </c>
      <c r="S264" s="31">
        <f t="shared" si="423"/>
        <v>30.099613333333334</v>
      </c>
      <c r="T264" s="32">
        <f t="shared" si="424"/>
        <v>23.762852631578948</v>
      </c>
      <c r="U264" s="74">
        <f t="shared" si="425"/>
        <v>26.55848235294118</v>
      </c>
      <c r="V264" s="105">
        <f t="shared" si="426"/>
        <v>408.64362000000006</v>
      </c>
      <c r="W264" s="105">
        <f t="shared" si="427"/>
        <v>469.94016300000004</v>
      </c>
      <c r="X264" s="106">
        <f t="shared" si="428"/>
        <v>488.64362000000006</v>
      </c>
      <c r="Y264" s="102">
        <f t="shared" si="429"/>
        <v>32.576241333333336</v>
      </c>
      <c r="Z264" s="103">
        <f t="shared" si="430"/>
        <v>25.718085263157899</v>
      </c>
      <c r="AA264" s="104">
        <f t="shared" si="431"/>
        <v>28.74374235294118</v>
      </c>
      <c r="AB264" s="151">
        <f t="shared" si="432"/>
        <v>449.50798200000008</v>
      </c>
      <c r="AC264" s="151">
        <f t="shared" si="409"/>
        <v>516.9341793000001</v>
      </c>
      <c r="AD264" s="152">
        <f t="shared" si="410"/>
        <v>529.50798200000008</v>
      </c>
      <c r="AE264" s="148">
        <f t="shared" si="411"/>
        <v>35.300532133333341</v>
      </c>
      <c r="AF264" s="149">
        <f t="shared" si="412"/>
        <v>27.868841157894742</v>
      </c>
      <c r="AG264" s="150">
        <f t="shared" si="413"/>
        <v>31.14752835294118</v>
      </c>
      <c r="AH264" s="187">
        <f t="shared" si="414"/>
        <v>494.45878020000015</v>
      </c>
      <c r="AI264" s="188">
        <f t="shared" si="374"/>
        <v>568.62759723000011</v>
      </c>
      <c r="AJ264" s="188">
        <f t="shared" si="375"/>
        <v>574.45878020000009</v>
      </c>
      <c r="AK264" s="189">
        <f t="shared" si="376"/>
        <v>33.791692952941183</v>
      </c>
      <c r="AL264" s="190">
        <f t="shared" si="377"/>
        <v>27.355180009523814</v>
      </c>
      <c r="AM264" s="191">
        <f t="shared" si="378"/>
        <v>31.914376677777781</v>
      </c>
      <c r="AN264" s="220">
        <f t="shared" si="415"/>
        <v>543.90465822000021</v>
      </c>
      <c r="AO264" s="221">
        <f t="shared" si="380"/>
        <v>625.49035695300017</v>
      </c>
      <c r="AP264" s="221">
        <f t="shared" si="381"/>
        <v>623.90465822000021</v>
      </c>
      <c r="AQ264" s="222">
        <f t="shared" si="382"/>
        <v>36.700274012941186</v>
      </c>
      <c r="AR264" s="223">
        <f t="shared" si="383"/>
        <v>29.70974562952382</v>
      </c>
      <c r="AS264" s="224">
        <f t="shared" si="384"/>
        <v>34.661369901111122</v>
      </c>
      <c r="AT264" s="237">
        <f t="shared" si="385"/>
        <v>863.13746403890025</v>
      </c>
      <c r="AU264" s="253">
        <f t="shared" si="386"/>
        <v>598.29512404200034</v>
      </c>
      <c r="AV264" s="254">
        <f t="shared" si="438"/>
        <v>688.03939264830035</v>
      </c>
      <c r="AW264" s="254">
        <f t="shared" si="439"/>
        <v>678.29512404200034</v>
      </c>
      <c r="AX264" s="255">
        <f t="shared" si="440"/>
        <v>39.899713178941198</v>
      </c>
      <c r="AY264" s="256">
        <f t="shared" si="441"/>
        <v>32.299767811523829</v>
      </c>
      <c r="AZ264" s="257">
        <f t="shared" si="442"/>
        <v>37.683062446777797</v>
      </c>
      <c r="BA264" s="268">
        <f t="shared" si="443"/>
        <v>944.45121044279051</v>
      </c>
    </row>
    <row r="265" spans="1:53" x14ac:dyDescent="0.2">
      <c r="A265" s="33">
        <v>9375</v>
      </c>
      <c r="B265" s="33" t="s">
        <v>280</v>
      </c>
      <c r="C265" s="34" t="s">
        <v>20</v>
      </c>
      <c r="D265" s="47">
        <v>324.56</v>
      </c>
      <c r="E265" s="36">
        <f t="shared" si="433"/>
        <v>369.99839999999995</v>
      </c>
      <c r="F265" s="18">
        <f t="shared" si="434"/>
        <v>404.56</v>
      </c>
      <c r="G265" s="37">
        <f t="shared" si="435"/>
        <v>31.12</v>
      </c>
      <c r="H265" s="38">
        <f t="shared" si="436"/>
        <v>23.797647058823529</v>
      </c>
      <c r="I265" s="39">
        <f t="shared" si="437"/>
        <v>25.285</v>
      </c>
      <c r="J265" s="40">
        <v>357.01600000000002</v>
      </c>
      <c r="K265" s="23">
        <f t="shared" si="416"/>
        <v>410.5684</v>
      </c>
      <c r="L265" s="41">
        <f t="shared" si="417"/>
        <v>437.01600000000002</v>
      </c>
      <c r="M265" s="42">
        <f t="shared" si="418"/>
        <v>29.134400000000003</v>
      </c>
      <c r="N265" s="43">
        <f t="shared" si="419"/>
        <v>23.00084210526316</v>
      </c>
      <c r="O265" s="44">
        <f t="shared" si="420"/>
        <v>24.278666666666666</v>
      </c>
      <c r="P265" s="45">
        <v>392.71760000000006</v>
      </c>
      <c r="Q265" s="46">
        <f t="shared" si="421"/>
        <v>451.62524000000002</v>
      </c>
      <c r="R265" s="52">
        <f t="shared" si="422"/>
        <v>472.71760000000006</v>
      </c>
      <c r="S265" s="31">
        <f t="shared" si="423"/>
        <v>31.514506666666669</v>
      </c>
      <c r="T265" s="32">
        <f t="shared" si="424"/>
        <v>24.87987368421053</v>
      </c>
      <c r="U265" s="74">
        <f t="shared" si="425"/>
        <v>27.806917647058828</v>
      </c>
      <c r="V265" s="105">
        <f t="shared" si="426"/>
        <v>431.98936000000009</v>
      </c>
      <c r="W265" s="105">
        <f t="shared" si="427"/>
        <v>496.78776400000004</v>
      </c>
      <c r="X265" s="106">
        <f t="shared" si="428"/>
        <v>511.98936000000009</v>
      </c>
      <c r="Y265" s="102">
        <f t="shared" si="429"/>
        <v>34.132624000000007</v>
      </c>
      <c r="Z265" s="103">
        <f t="shared" si="430"/>
        <v>26.946808421052637</v>
      </c>
      <c r="AA265" s="104">
        <f t="shared" si="431"/>
        <v>30.117021176470594</v>
      </c>
      <c r="AB265" s="151">
        <f t="shared" si="432"/>
        <v>475.18829600000015</v>
      </c>
      <c r="AC265" s="151">
        <f t="shared" si="409"/>
        <v>546.4665404000001</v>
      </c>
      <c r="AD265" s="152">
        <f t="shared" si="410"/>
        <v>555.18829600000015</v>
      </c>
      <c r="AE265" s="148">
        <f t="shared" si="411"/>
        <v>37.012553066666676</v>
      </c>
      <c r="AF265" s="149">
        <f t="shared" si="412"/>
        <v>29.220436631578956</v>
      </c>
      <c r="AG265" s="150">
        <f t="shared" si="413"/>
        <v>32.65813505882354</v>
      </c>
      <c r="AH265" s="187">
        <f t="shared" si="414"/>
        <v>522.70712560000015</v>
      </c>
      <c r="AI265" s="188">
        <f t="shared" si="374"/>
        <v>601.11319444000014</v>
      </c>
      <c r="AJ265" s="188">
        <f t="shared" si="375"/>
        <v>602.70712560000015</v>
      </c>
      <c r="AK265" s="189">
        <f t="shared" si="376"/>
        <v>35.453360329411773</v>
      </c>
      <c r="AL265" s="190">
        <f t="shared" si="377"/>
        <v>28.700339314285721</v>
      </c>
      <c r="AM265" s="191">
        <f t="shared" si="378"/>
        <v>33.483729200000006</v>
      </c>
      <c r="AN265" s="220">
        <f t="shared" si="415"/>
        <v>574.97783816000026</v>
      </c>
      <c r="AO265" s="221">
        <f t="shared" si="380"/>
        <v>661.2245138840002</v>
      </c>
      <c r="AP265" s="221">
        <f t="shared" si="381"/>
        <v>654.97783816000026</v>
      </c>
      <c r="AQ265" s="222">
        <f t="shared" si="382"/>
        <v>38.528108127058836</v>
      </c>
      <c r="AR265" s="223">
        <f t="shared" si="383"/>
        <v>31.189420864761917</v>
      </c>
      <c r="AS265" s="224">
        <f t="shared" si="384"/>
        <v>36.387657675555573</v>
      </c>
      <c r="AT265" s="237">
        <f t="shared" si="385"/>
        <v>909.59186804920034</v>
      </c>
      <c r="AU265" s="253">
        <f t="shared" si="386"/>
        <v>632.4756219760003</v>
      </c>
      <c r="AV265" s="254">
        <f t="shared" si="438"/>
        <v>727.34696527240033</v>
      </c>
      <c r="AW265" s="254">
        <f t="shared" si="439"/>
        <v>712.4756219760003</v>
      </c>
      <c r="AX265" s="255">
        <f t="shared" si="440"/>
        <v>41.910330704470603</v>
      </c>
      <c r="AY265" s="256">
        <f t="shared" si="441"/>
        <v>33.92741057028573</v>
      </c>
      <c r="AZ265" s="257">
        <f t="shared" si="442"/>
        <v>39.581978998666685</v>
      </c>
      <c r="BA265" s="268">
        <f t="shared" si="443"/>
        <v>995.55105485412048</v>
      </c>
    </row>
    <row r="266" spans="1:53" x14ac:dyDescent="0.2">
      <c r="A266" s="33">
        <v>9377</v>
      </c>
      <c r="B266" s="33" t="s">
        <v>281</v>
      </c>
      <c r="C266" s="34" t="s">
        <v>20</v>
      </c>
      <c r="D266" s="47">
        <v>78.95</v>
      </c>
      <c r="E266" s="36">
        <f t="shared" si="433"/>
        <v>90.003</v>
      </c>
      <c r="F266" s="18">
        <f t="shared" si="434"/>
        <v>158.94999999999999</v>
      </c>
      <c r="G266" s="37">
        <f t="shared" si="435"/>
        <v>12.226923076923075</v>
      </c>
      <c r="H266" s="38">
        <f t="shared" si="436"/>
        <v>9.35</v>
      </c>
      <c r="I266" s="39">
        <f t="shared" si="437"/>
        <v>9.9343749999999993</v>
      </c>
      <c r="J266" s="40">
        <v>86.845000000000013</v>
      </c>
      <c r="K266" s="23">
        <f t="shared" si="416"/>
        <v>99.871750000000006</v>
      </c>
      <c r="L266" s="41">
        <f t="shared" si="417"/>
        <v>166.84500000000003</v>
      </c>
      <c r="M266" s="42">
        <f t="shared" si="418"/>
        <v>11.123000000000001</v>
      </c>
      <c r="N266" s="43">
        <f t="shared" si="419"/>
        <v>8.7813157894736857</v>
      </c>
      <c r="O266" s="44">
        <f t="shared" si="420"/>
        <v>9.2691666666666688</v>
      </c>
      <c r="P266" s="45">
        <v>95.529500000000027</v>
      </c>
      <c r="Q266" s="46">
        <f t="shared" si="421"/>
        <v>109.85892500000003</v>
      </c>
      <c r="R266" s="52">
        <f t="shared" si="422"/>
        <v>175.52950000000004</v>
      </c>
      <c r="S266" s="31">
        <f t="shared" si="423"/>
        <v>11.701966666666669</v>
      </c>
      <c r="T266" s="32">
        <f t="shared" si="424"/>
        <v>9.2383947368421069</v>
      </c>
      <c r="U266" s="74">
        <f t="shared" si="425"/>
        <v>10.325264705882356</v>
      </c>
      <c r="V266" s="105">
        <f t="shared" si="426"/>
        <v>105.08245000000004</v>
      </c>
      <c r="W266" s="105">
        <f t="shared" si="427"/>
        <v>120.84481750000003</v>
      </c>
      <c r="X266" s="106">
        <f t="shared" si="428"/>
        <v>185.08245000000005</v>
      </c>
      <c r="Y266" s="102">
        <f t="shared" si="429"/>
        <v>12.338830000000003</v>
      </c>
      <c r="Z266" s="103">
        <f t="shared" si="430"/>
        <v>9.741181578947371</v>
      </c>
      <c r="AA266" s="104">
        <f t="shared" si="431"/>
        <v>10.887202941176474</v>
      </c>
      <c r="AB266" s="151">
        <f t="shared" si="432"/>
        <v>115.59069500000005</v>
      </c>
      <c r="AC266" s="151">
        <f t="shared" si="409"/>
        <v>132.92929925000004</v>
      </c>
      <c r="AD266" s="152">
        <f t="shared" si="410"/>
        <v>195.59069500000004</v>
      </c>
      <c r="AE266" s="148">
        <f t="shared" si="411"/>
        <v>13.039379666666669</v>
      </c>
      <c r="AF266" s="149">
        <f t="shared" si="412"/>
        <v>10.29424710526316</v>
      </c>
      <c r="AG266" s="150">
        <f t="shared" si="413"/>
        <v>11.505335000000002</v>
      </c>
      <c r="AH266" s="187">
        <f t="shared" si="414"/>
        <v>127.14976450000007</v>
      </c>
      <c r="AI266" s="188">
        <f t="shared" si="374"/>
        <v>146.22222917500008</v>
      </c>
      <c r="AJ266" s="188">
        <f t="shared" si="375"/>
        <v>207.14976450000006</v>
      </c>
      <c r="AK266" s="189">
        <f t="shared" si="376"/>
        <v>12.185280264705886</v>
      </c>
      <c r="AL266" s="190">
        <f t="shared" si="377"/>
        <v>9.8642745000000023</v>
      </c>
      <c r="AM266" s="191">
        <f t="shared" si="378"/>
        <v>11.508320250000004</v>
      </c>
      <c r="AN266" s="220">
        <f t="shared" si="415"/>
        <v>139.86474095000008</v>
      </c>
      <c r="AO266" s="221">
        <f t="shared" si="380"/>
        <v>160.84445209250009</v>
      </c>
      <c r="AP266" s="221">
        <f t="shared" si="381"/>
        <v>219.86474095000008</v>
      </c>
      <c r="AQ266" s="222">
        <f t="shared" si="382"/>
        <v>12.933220055882359</v>
      </c>
      <c r="AR266" s="223">
        <f t="shared" si="383"/>
        <v>10.469749569047623</v>
      </c>
      <c r="AS266" s="224">
        <f t="shared" si="384"/>
        <v>12.214707830555561</v>
      </c>
      <c r="AT266" s="237">
        <f t="shared" si="385"/>
        <v>259.09778772025015</v>
      </c>
      <c r="AU266" s="253">
        <f t="shared" si="386"/>
        <v>153.85121504500012</v>
      </c>
      <c r="AV266" s="254">
        <f t="shared" si="438"/>
        <v>176.92889730175011</v>
      </c>
      <c r="AW266" s="254">
        <f t="shared" si="439"/>
        <v>233.85121504500012</v>
      </c>
      <c r="AX266" s="255">
        <f t="shared" si="440"/>
        <v>13.755953826176478</v>
      </c>
      <c r="AY266" s="256">
        <f t="shared" si="441"/>
        <v>11.135772145000006</v>
      </c>
      <c r="AZ266" s="257">
        <f t="shared" si="442"/>
        <v>12.991734169166673</v>
      </c>
      <c r="BA266" s="268">
        <f t="shared" si="443"/>
        <v>280.00756649227515</v>
      </c>
    </row>
    <row r="267" spans="1:53" x14ac:dyDescent="0.2">
      <c r="A267" s="33">
        <v>9378</v>
      </c>
      <c r="B267" s="33" t="s">
        <v>282</v>
      </c>
      <c r="C267" s="34" t="s">
        <v>20</v>
      </c>
      <c r="D267" s="47">
        <v>263.16000000000003</v>
      </c>
      <c r="E267" s="36">
        <f t="shared" si="433"/>
        <v>300.00240000000002</v>
      </c>
      <c r="F267" s="18">
        <f t="shared" si="434"/>
        <v>343.16</v>
      </c>
      <c r="G267" s="37">
        <f t="shared" si="435"/>
        <v>26.39692307692308</v>
      </c>
      <c r="H267" s="38">
        <f t="shared" si="436"/>
        <v>20.185882352941178</v>
      </c>
      <c r="I267" s="39">
        <f t="shared" si="437"/>
        <v>21.447500000000002</v>
      </c>
      <c r="J267" s="40">
        <v>289.47600000000006</v>
      </c>
      <c r="K267" s="23">
        <f t="shared" si="416"/>
        <v>332.89740000000006</v>
      </c>
      <c r="L267" s="41">
        <f t="shared" si="417"/>
        <v>369.47600000000006</v>
      </c>
      <c r="M267" s="42">
        <f t="shared" si="418"/>
        <v>24.631733333333337</v>
      </c>
      <c r="N267" s="43">
        <f t="shared" si="419"/>
        <v>19.446105263157897</v>
      </c>
      <c r="O267" s="44">
        <f t="shared" si="420"/>
        <v>20.526444444444447</v>
      </c>
      <c r="P267" s="45">
        <v>318.42360000000008</v>
      </c>
      <c r="Q267" s="46">
        <f t="shared" si="421"/>
        <v>366.18714000000006</v>
      </c>
      <c r="R267" s="52">
        <f t="shared" si="422"/>
        <v>398.42360000000008</v>
      </c>
      <c r="S267" s="31">
        <f t="shared" si="423"/>
        <v>26.561573333333339</v>
      </c>
      <c r="T267" s="32">
        <f t="shared" si="424"/>
        <v>20.96966315789474</v>
      </c>
      <c r="U267" s="74">
        <f t="shared" si="425"/>
        <v>23.43668235294118</v>
      </c>
      <c r="V267" s="105">
        <f t="shared" si="426"/>
        <v>350.26596000000012</v>
      </c>
      <c r="W267" s="105">
        <f t="shared" si="427"/>
        <v>402.80585400000012</v>
      </c>
      <c r="X267" s="106">
        <f t="shared" si="428"/>
        <v>430.26596000000012</v>
      </c>
      <c r="Y267" s="102">
        <f t="shared" si="429"/>
        <v>28.68439733333334</v>
      </c>
      <c r="Z267" s="103">
        <f t="shared" si="430"/>
        <v>22.645576842105271</v>
      </c>
      <c r="AA267" s="104">
        <f t="shared" si="431"/>
        <v>25.309762352941185</v>
      </c>
      <c r="AB267" s="151">
        <f t="shared" si="432"/>
        <v>385.29255600000016</v>
      </c>
      <c r="AC267" s="151">
        <f t="shared" si="409"/>
        <v>443.08643940000013</v>
      </c>
      <c r="AD267" s="152">
        <f t="shared" si="410"/>
        <v>465.29255600000016</v>
      </c>
      <c r="AE267" s="148">
        <f t="shared" si="411"/>
        <v>31.019503733333345</v>
      </c>
      <c r="AF267" s="149">
        <f t="shared" si="412"/>
        <v>24.489081894736852</v>
      </c>
      <c r="AG267" s="150">
        <f t="shared" si="413"/>
        <v>27.370150352941184</v>
      </c>
      <c r="AH267" s="187">
        <f t="shared" si="414"/>
        <v>423.82181160000022</v>
      </c>
      <c r="AI267" s="188">
        <f t="shared" si="374"/>
        <v>487.39508334000021</v>
      </c>
      <c r="AJ267" s="188">
        <f t="shared" si="375"/>
        <v>503.82181160000022</v>
      </c>
      <c r="AK267" s="189">
        <f t="shared" si="376"/>
        <v>29.636577152941189</v>
      </c>
      <c r="AL267" s="190">
        <f t="shared" si="377"/>
        <v>23.991514838095249</v>
      </c>
      <c r="AM267" s="191">
        <f t="shared" si="378"/>
        <v>27.990100644444457</v>
      </c>
      <c r="AN267" s="220">
        <f t="shared" si="415"/>
        <v>466.20399276000029</v>
      </c>
      <c r="AO267" s="221">
        <f t="shared" si="380"/>
        <v>536.13459167400026</v>
      </c>
      <c r="AP267" s="221">
        <f t="shared" si="381"/>
        <v>546.20399276000035</v>
      </c>
      <c r="AQ267" s="222">
        <f t="shared" si="382"/>
        <v>32.129646632941196</v>
      </c>
      <c r="AR267" s="223">
        <f t="shared" si="383"/>
        <v>26.009713940952398</v>
      </c>
      <c r="AS267" s="224">
        <f t="shared" si="384"/>
        <v>30.344666264444463</v>
      </c>
      <c r="AT267" s="237">
        <f t="shared" si="385"/>
        <v>746.97496917620037</v>
      </c>
      <c r="AU267" s="253">
        <f t="shared" si="386"/>
        <v>512.8243920360004</v>
      </c>
      <c r="AV267" s="254">
        <f t="shared" si="438"/>
        <v>589.74805084140041</v>
      </c>
      <c r="AW267" s="254">
        <f t="shared" si="439"/>
        <v>592.8243920360004</v>
      </c>
      <c r="AX267" s="255">
        <f t="shared" si="440"/>
        <v>34.872023060941203</v>
      </c>
      <c r="AY267" s="256">
        <f t="shared" si="441"/>
        <v>28.229732954095258</v>
      </c>
      <c r="AZ267" s="257">
        <f t="shared" si="442"/>
        <v>32.934688446444468</v>
      </c>
      <c r="BA267" s="268">
        <f t="shared" si="443"/>
        <v>816.67246609382062</v>
      </c>
    </row>
    <row r="268" spans="1:53" x14ac:dyDescent="0.2">
      <c r="A268" s="33">
        <v>9380</v>
      </c>
      <c r="B268" s="33" t="s">
        <v>283</v>
      </c>
      <c r="C268" s="34" t="s">
        <v>20</v>
      </c>
      <c r="D268" s="47">
        <v>87.72</v>
      </c>
      <c r="E268" s="36">
        <f t="shared" si="433"/>
        <v>100.00079999999998</v>
      </c>
      <c r="F268" s="18">
        <f t="shared" si="434"/>
        <v>167.72</v>
      </c>
      <c r="G268" s="37">
        <f t="shared" si="435"/>
        <v>12.901538461538461</v>
      </c>
      <c r="H268" s="38">
        <f t="shared" si="436"/>
        <v>9.8658823529411759</v>
      </c>
      <c r="I268" s="39">
        <f t="shared" si="437"/>
        <v>10.4825</v>
      </c>
      <c r="J268" s="40">
        <v>96.492000000000004</v>
      </c>
      <c r="K268" s="23">
        <f t="shared" si="416"/>
        <v>110.9658</v>
      </c>
      <c r="L268" s="41">
        <f t="shared" si="417"/>
        <v>176.49200000000002</v>
      </c>
      <c r="M268" s="42">
        <f t="shared" si="418"/>
        <v>11.766133333333334</v>
      </c>
      <c r="N268" s="43">
        <f t="shared" si="419"/>
        <v>9.289052631578949</v>
      </c>
      <c r="O268" s="44">
        <f t="shared" si="420"/>
        <v>9.8051111111111116</v>
      </c>
      <c r="P268" s="45">
        <v>106.14120000000001</v>
      </c>
      <c r="Q268" s="46">
        <f t="shared" si="421"/>
        <v>122.06238</v>
      </c>
      <c r="R268" s="52">
        <f t="shared" si="422"/>
        <v>186.14120000000003</v>
      </c>
      <c r="S268" s="31">
        <f t="shared" si="423"/>
        <v>12.409413333333335</v>
      </c>
      <c r="T268" s="32">
        <f t="shared" si="424"/>
        <v>9.7969052631578961</v>
      </c>
      <c r="U268" s="74">
        <f t="shared" si="425"/>
        <v>10.949482352941178</v>
      </c>
      <c r="V268" s="105">
        <f t="shared" si="426"/>
        <v>116.75532000000003</v>
      </c>
      <c r="W268" s="105">
        <f t="shared" si="427"/>
        <v>134.26861800000003</v>
      </c>
      <c r="X268" s="106">
        <f t="shared" si="428"/>
        <v>196.75532000000004</v>
      </c>
      <c r="Y268" s="102">
        <f t="shared" si="429"/>
        <v>13.117021333333335</v>
      </c>
      <c r="Z268" s="103">
        <f t="shared" si="430"/>
        <v>10.355543157894738</v>
      </c>
      <c r="AA268" s="104">
        <f t="shared" si="431"/>
        <v>11.573842352941179</v>
      </c>
      <c r="AB268" s="151">
        <f t="shared" si="432"/>
        <v>128.43085200000004</v>
      </c>
      <c r="AC268" s="151">
        <f t="shared" si="409"/>
        <v>147.69547980000004</v>
      </c>
      <c r="AD268" s="152">
        <f t="shared" si="410"/>
        <v>208.43085200000004</v>
      </c>
      <c r="AE268" s="148">
        <f t="shared" si="411"/>
        <v>13.895390133333336</v>
      </c>
      <c r="AF268" s="149">
        <f t="shared" si="412"/>
        <v>10.970044842105265</v>
      </c>
      <c r="AG268" s="150">
        <f t="shared" si="413"/>
        <v>12.260638352941179</v>
      </c>
      <c r="AH268" s="187">
        <f t="shared" si="414"/>
        <v>141.27393720000006</v>
      </c>
      <c r="AI268" s="188">
        <f t="shared" si="374"/>
        <v>162.46502778000007</v>
      </c>
      <c r="AJ268" s="188">
        <f t="shared" si="375"/>
        <v>221.27393720000006</v>
      </c>
      <c r="AK268" s="189">
        <f t="shared" si="376"/>
        <v>13.016113952941181</v>
      </c>
      <c r="AL268" s="190">
        <f t="shared" si="377"/>
        <v>10.536854152380956</v>
      </c>
      <c r="AM268" s="191">
        <f t="shared" si="378"/>
        <v>12.292996511111115</v>
      </c>
      <c r="AN268" s="220">
        <f t="shared" si="415"/>
        <v>155.40133092000008</v>
      </c>
      <c r="AO268" s="221">
        <f t="shared" si="380"/>
        <v>178.71153055800008</v>
      </c>
      <c r="AP268" s="221">
        <f t="shared" si="381"/>
        <v>235.40133092000008</v>
      </c>
      <c r="AQ268" s="222">
        <f t="shared" si="382"/>
        <v>13.847137112941182</v>
      </c>
      <c r="AR268" s="223">
        <f t="shared" si="383"/>
        <v>11.209587186666671</v>
      </c>
      <c r="AS268" s="224">
        <f t="shared" si="384"/>
        <v>13.077851717777783</v>
      </c>
      <c r="AT268" s="237">
        <f t="shared" si="385"/>
        <v>282.32498972540009</v>
      </c>
      <c r="AU268" s="253">
        <f t="shared" si="386"/>
        <v>170.9414640120001</v>
      </c>
      <c r="AV268" s="254">
        <f t="shared" si="438"/>
        <v>196.5826836138001</v>
      </c>
      <c r="AW268" s="254">
        <f t="shared" si="439"/>
        <v>250.9414640120001</v>
      </c>
      <c r="AX268" s="255">
        <f t="shared" si="440"/>
        <v>14.761262588941182</v>
      </c>
      <c r="AY268" s="256">
        <f t="shared" si="441"/>
        <v>11.949593524380957</v>
      </c>
      <c r="AZ268" s="257">
        <f t="shared" si="442"/>
        <v>13.941192445111117</v>
      </c>
      <c r="BA268" s="268">
        <f t="shared" si="443"/>
        <v>305.55748869794013</v>
      </c>
    </row>
    <row r="269" spans="1:53" x14ac:dyDescent="0.2">
      <c r="A269" s="33">
        <v>9381</v>
      </c>
      <c r="B269" s="33" t="s">
        <v>284</v>
      </c>
      <c r="C269" s="34" t="s">
        <v>20</v>
      </c>
      <c r="D269" s="47">
        <v>241.23</v>
      </c>
      <c r="E269" s="36">
        <f t="shared" si="433"/>
        <v>275.00219999999996</v>
      </c>
      <c r="F269" s="18">
        <f t="shared" si="434"/>
        <v>321.23</v>
      </c>
      <c r="G269" s="37">
        <f t="shared" si="435"/>
        <v>24.71</v>
      </c>
      <c r="H269" s="38">
        <f t="shared" si="436"/>
        <v>18.895882352941179</v>
      </c>
      <c r="I269" s="39">
        <f t="shared" si="437"/>
        <v>20.076875000000001</v>
      </c>
      <c r="J269" s="40">
        <v>265.35300000000001</v>
      </c>
      <c r="K269" s="23">
        <f t="shared" si="416"/>
        <v>305.15594999999996</v>
      </c>
      <c r="L269" s="41">
        <f t="shared" si="417"/>
        <v>345.35300000000001</v>
      </c>
      <c r="M269" s="42">
        <f t="shared" si="418"/>
        <v>23.023533333333333</v>
      </c>
      <c r="N269" s="43">
        <f t="shared" si="419"/>
        <v>18.176473684210528</v>
      </c>
      <c r="O269" s="44">
        <f t="shared" si="420"/>
        <v>19.186277777777779</v>
      </c>
      <c r="P269" s="45">
        <v>291.88830000000002</v>
      </c>
      <c r="Q269" s="46">
        <f t="shared" si="421"/>
        <v>335.67154499999998</v>
      </c>
      <c r="R269" s="52">
        <f t="shared" si="422"/>
        <v>371.88830000000002</v>
      </c>
      <c r="S269" s="31">
        <f t="shared" si="423"/>
        <v>24.792553333333334</v>
      </c>
      <c r="T269" s="32">
        <f t="shared" si="424"/>
        <v>19.573068421052632</v>
      </c>
      <c r="U269" s="74">
        <f t="shared" si="425"/>
        <v>21.875782352941176</v>
      </c>
      <c r="V269" s="105">
        <f t="shared" si="426"/>
        <v>321.07713000000007</v>
      </c>
      <c r="W269" s="105">
        <f t="shared" si="427"/>
        <v>369.23869950000005</v>
      </c>
      <c r="X269" s="106">
        <f t="shared" si="428"/>
        <v>401.07713000000007</v>
      </c>
      <c r="Y269" s="102">
        <f t="shared" si="429"/>
        <v>26.738475333333337</v>
      </c>
      <c r="Z269" s="103">
        <f t="shared" si="430"/>
        <v>21.109322631578952</v>
      </c>
      <c r="AA269" s="104">
        <f t="shared" si="431"/>
        <v>23.592772352941182</v>
      </c>
      <c r="AB269" s="151">
        <f t="shared" si="432"/>
        <v>353.18484300000011</v>
      </c>
      <c r="AC269" s="151">
        <f t="shared" si="409"/>
        <v>406.16256945000009</v>
      </c>
      <c r="AD269" s="152">
        <f t="shared" si="410"/>
        <v>433.18484300000011</v>
      </c>
      <c r="AE269" s="148">
        <f t="shared" si="411"/>
        <v>28.878989533333343</v>
      </c>
      <c r="AF269" s="149">
        <f t="shared" si="412"/>
        <v>22.799202263157902</v>
      </c>
      <c r="AG269" s="150">
        <f t="shared" si="413"/>
        <v>25.481461352941182</v>
      </c>
      <c r="AH269" s="187">
        <f t="shared" si="414"/>
        <v>388.50332730000014</v>
      </c>
      <c r="AI269" s="188">
        <f t="shared" si="374"/>
        <v>446.77882639500012</v>
      </c>
      <c r="AJ269" s="188">
        <f t="shared" si="375"/>
        <v>468.50332730000014</v>
      </c>
      <c r="AK269" s="189">
        <f t="shared" si="376"/>
        <v>27.559019252941184</v>
      </c>
      <c r="AL269" s="190">
        <f t="shared" si="377"/>
        <v>22.309682252380959</v>
      </c>
      <c r="AM269" s="191">
        <f t="shared" si="378"/>
        <v>26.027962627777786</v>
      </c>
      <c r="AN269" s="220">
        <f t="shared" si="415"/>
        <v>427.35366003000019</v>
      </c>
      <c r="AO269" s="221">
        <f t="shared" si="380"/>
        <v>491.45670903450019</v>
      </c>
      <c r="AP269" s="221">
        <f t="shared" si="381"/>
        <v>507.35366003000019</v>
      </c>
      <c r="AQ269" s="222">
        <f t="shared" si="382"/>
        <v>29.844332942941186</v>
      </c>
      <c r="AR269" s="223">
        <f t="shared" si="383"/>
        <v>24.159698096666677</v>
      </c>
      <c r="AS269" s="224">
        <f t="shared" si="384"/>
        <v>28.186314446111123</v>
      </c>
      <c r="AT269" s="237">
        <f t="shared" si="385"/>
        <v>688.89372174485027</v>
      </c>
      <c r="AU269" s="253">
        <f t="shared" si="386"/>
        <v>470.08902603300027</v>
      </c>
      <c r="AV269" s="254">
        <f t="shared" si="438"/>
        <v>540.60237993795022</v>
      </c>
      <c r="AW269" s="254">
        <f t="shared" si="439"/>
        <v>550.08902603300021</v>
      </c>
      <c r="AX269" s="255">
        <f t="shared" si="440"/>
        <v>32.358178001941191</v>
      </c>
      <c r="AY269" s="256">
        <f t="shared" si="441"/>
        <v>26.194715525380964</v>
      </c>
      <c r="AZ269" s="257">
        <f t="shared" si="442"/>
        <v>30.56050144627779</v>
      </c>
      <c r="BA269" s="268">
        <f t="shared" si="443"/>
        <v>752.78309391933533</v>
      </c>
    </row>
    <row r="270" spans="1:53" x14ac:dyDescent="0.2">
      <c r="A270" s="33">
        <v>9382</v>
      </c>
      <c r="B270" s="33" t="s">
        <v>285</v>
      </c>
      <c r="C270" s="34" t="s">
        <v>20</v>
      </c>
      <c r="D270" s="47">
        <v>250</v>
      </c>
      <c r="E270" s="36">
        <f t="shared" si="433"/>
        <v>285</v>
      </c>
      <c r="F270" s="18">
        <f t="shared" si="434"/>
        <v>330</v>
      </c>
      <c r="G270" s="37">
        <f t="shared" si="435"/>
        <v>25.384615384615383</v>
      </c>
      <c r="H270" s="38">
        <f t="shared" si="436"/>
        <v>19.411764705882351</v>
      </c>
      <c r="I270" s="39">
        <f t="shared" si="437"/>
        <v>20.625</v>
      </c>
      <c r="J270" s="40">
        <v>275</v>
      </c>
      <c r="K270" s="23">
        <f t="shared" si="416"/>
        <v>316.25</v>
      </c>
      <c r="L270" s="41">
        <f t="shared" si="417"/>
        <v>355</v>
      </c>
      <c r="M270" s="42">
        <f t="shared" si="418"/>
        <v>23.666666666666668</v>
      </c>
      <c r="N270" s="43">
        <f t="shared" si="419"/>
        <v>18.684210526315791</v>
      </c>
      <c r="O270" s="44">
        <f t="shared" si="420"/>
        <v>19.722222222222221</v>
      </c>
      <c r="P270" s="45">
        <v>302.5</v>
      </c>
      <c r="Q270" s="46">
        <f t="shared" si="421"/>
        <v>347.875</v>
      </c>
      <c r="R270" s="52">
        <f t="shared" si="422"/>
        <v>382.5</v>
      </c>
      <c r="S270" s="31">
        <f t="shared" si="423"/>
        <v>25.5</v>
      </c>
      <c r="T270" s="32">
        <f t="shared" si="424"/>
        <v>20.131578947368421</v>
      </c>
      <c r="U270" s="74">
        <f t="shared" si="425"/>
        <v>22.5</v>
      </c>
      <c r="V270" s="105">
        <f t="shared" si="426"/>
        <v>332.75</v>
      </c>
      <c r="W270" s="105">
        <f t="shared" si="427"/>
        <v>382.66249999999997</v>
      </c>
      <c r="X270" s="106">
        <f t="shared" si="428"/>
        <v>412.75</v>
      </c>
      <c r="Y270" s="102">
        <f t="shared" si="429"/>
        <v>27.516666666666666</v>
      </c>
      <c r="Z270" s="103">
        <f t="shared" si="430"/>
        <v>21.723684210526315</v>
      </c>
      <c r="AA270" s="104">
        <f t="shared" si="431"/>
        <v>24.279411764705884</v>
      </c>
      <c r="AB270" s="151">
        <f t="shared" si="432"/>
        <v>366.02500000000003</v>
      </c>
      <c r="AC270" s="151">
        <f t="shared" si="409"/>
        <v>420.92874999999998</v>
      </c>
      <c r="AD270" s="152">
        <f t="shared" si="410"/>
        <v>446.02500000000003</v>
      </c>
      <c r="AE270" s="148">
        <f t="shared" si="411"/>
        <v>29.735000000000003</v>
      </c>
      <c r="AF270" s="149">
        <f t="shared" si="412"/>
        <v>23.475000000000001</v>
      </c>
      <c r="AG270" s="150">
        <f t="shared" si="413"/>
        <v>26.236764705882354</v>
      </c>
      <c r="AH270" s="187">
        <f t="shared" si="414"/>
        <v>402.62750000000005</v>
      </c>
      <c r="AI270" s="188">
        <f t="shared" si="374"/>
        <v>463.02162500000003</v>
      </c>
      <c r="AJ270" s="188">
        <f t="shared" si="375"/>
        <v>482.62750000000005</v>
      </c>
      <c r="AK270" s="189">
        <f t="shared" si="376"/>
        <v>28.389852941176475</v>
      </c>
      <c r="AL270" s="190">
        <f t="shared" si="377"/>
        <v>22.982261904761906</v>
      </c>
      <c r="AM270" s="191">
        <f t="shared" si="378"/>
        <v>26.812638888888891</v>
      </c>
      <c r="AN270" s="220">
        <f t="shared" si="415"/>
        <v>442.89025000000009</v>
      </c>
      <c r="AO270" s="221">
        <f t="shared" si="380"/>
        <v>509.32378750000009</v>
      </c>
      <c r="AP270" s="221">
        <f t="shared" si="381"/>
        <v>522.89025000000015</v>
      </c>
      <c r="AQ270" s="222">
        <f t="shared" si="382"/>
        <v>30.758250000000007</v>
      </c>
      <c r="AR270" s="223">
        <f t="shared" si="383"/>
        <v>24.899535714285722</v>
      </c>
      <c r="AS270" s="224">
        <f t="shared" si="384"/>
        <v>29.049458333333341</v>
      </c>
      <c r="AT270" s="237">
        <f t="shared" si="385"/>
        <v>712.12092375000009</v>
      </c>
      <c r="AU270" s="253">
        <f t="shared" si="386"/>
        <v>487.17927500000013</v>
      </c>
      <c r="AV270" s="254">
        <f t="shared" si="438"/>
        <v>560.25616625000009</v>
      </c>
      <c r="AW270" s="254">
        <f t="shared" si="439"/>
        <v>567.17927500000019</v>
      </c>
      <c r="AX270" s="255">
        <f t="shared" si="440"/>
        <v>33.363486764705897</v>
      </c>
      <c r="AY270" s="256">
        <f t="shared" si="441"/>
        <v>27.008536904761915</v>
      </c>
      <c r="AZ270" s="257">
        <f t="shared" si="442"/>
        <v>31.509959722222234</v>
      </c>
      <c r="BA270" s="268">
        <f t="shared" si="443"/>
        <v>778.3330161250002</v>
      </c>
    </row>
    <row r="271" spans="1:53" x14ac:dyDescent="0.2">
      <c r="A271" s="33">
        <v>9384</v>
      </c>
      <c r="B271" s="33" t="s">
        <v>286</v>
      </c>
      <c r="C271" s="34" t="s">
        <v>20</v>
      </c>
      <c r="D271" s="47">
        <v>307.02</v>
      </c>
      <c r="E271" s="36">
        <f t="shared" si="433"/>
        <v>350.00279999999992</v>
      </c>
      <c r="F271" s="18">
        <f t="shared" si="434"/>
        <v>387.02</v>
      </c>
      <c r="G271" s="37">
        <f t="shared" si="435"/>
        <v>29.770769230769229</v>
      </c>
      <c r="H271" s="38">
        <f t="shared" si="436"/>
        <v>22.765882352941176</v>
      </c>
      <c r="I271" s="39">
        <f t="shared" si="437"/>
        <v>24.188749999999999</v>
      </c>
      <c r="J271" s="40">
        <v>337.72199999999998</v>
      </c>
      <c r="K271" s="23">
        <f t="shared" si="416"/>
        <v>388.38029999999992</v>
      </c>
      <c r="L271" s="41">
        <f t="shared" si="417"/>
        <v>417.72199999999998</v>
      </c>
      <c r="M271" s="42">
        <f t="shared" si="418"/>
        <v>27.848133333333333</v>
      </c>
      <c r="N271" s="43">
        <f t="shared" si="419"/>
        <v>21.98536842105263</v>
      </c>
      <c r="O271" s="44">
        <f t="shared" si="420"/>
        <v>23.206777777777777</v>
      </c>
      <c r="P271" s="45">
        <v>371.49420000000003</v>
      </c>
      <c r="Q271" s="46">
        <f t="shared" si="421"/>
        <v>427.21832999999998</v>
      </c>
      <c r="R271" s="52">
        <f t="shared" si="422"/>
        <v>451.49420000000003</v>
      </c>
      <c r="S271" s="31">
        <f t="shared" si="423"/>
        <v>30.099613333333334</v>
      </c>
      <c r="T271" s="32">
        <f t="shared" si="424"/>
        <v>23.762852631578948</v>
      </c>
      <c r="U271" s="74">
        <f t="shared" si="425"/>
        <v>26.55848235294118</v>
      </c>
      <c r="V271" s="105">
        <f t="shared" si="426"/>
        <v>408.64362000000006</v>
      </c>
      <c r="W271" s="105">
        <f t="shared" si="427"/>
        <v>469.94016300000004</v>
      </c>
      <c r="X271" s="106">
        <f t="shared" si="428"/>
        <v>488.64362000000006</v>
      </c>
      <c r="Y271" s="102">
        <f t="shared" si="429"/>
        <v>32.576241333333336</v>
      </c>
      <c r="Z271" s="103">
        <f t="shared" si="430"/>
        <v>25.718085263157899</v>
      </c>
      <c r="AA271" s="104">
        <f t="shared" si="431"/>
        <v>28.74374235294118</v>
      </c>
      <c r="AB271" s="151">
        <f t="shared" si="432"/>
        <v>449.50798200000008</v>
      </c>
      <c r="AC271" s="151">
        <f t="shared" si="409"/>
        <v>516.9341793000001</v>
      </c>
      <c r="AD271" s="152">
        <f t="shared" si="410"/>
        <v>529.50798200000008</v>
      </c>
      <c r="AE271" s="148">
        <f t="shared" si="411"/>
        <v>35.300532133333341</v>
      </c>
      <c r="AF271" s="149">
        <f t="shared" si="412"/>
        <v>27.868841157894742</v>
      </c>
      <c r="AG271" s="150">
        <f t="shared" si="413"/>
        <v>31.14752835294118</v>
      </c>
      <c r="AH271" s="187">
        <f t="shared" si="414"/>
        <v>494.45878020000015</v>
      </c>
      <c r="AI271" s="188">
        <f t="shared" si="374"/>
        <v>568.62759723000011</v>
      </c>
      <c r="AJ271" s="188">
        <f t="shared" si="375"/>
        <v>574.45878020000009</v>
      </c>
      <c r="AK271" s="189">
        <f t="shared" si="376"/>
        <v>33.791692952941183</v>
      </c>
      <c r="AL271" s="190">
        <f t="shared" si="377"/>
        <v>27.355180009523814</v>
      </c>
      <c r="AM271" s="191">
        <f t="shared" si="378"/>
        <v>31.914376677777781</v>
      </c>
      <c r="AN271" s="220">
        <f t="shared" si="415"/>
        <v>543.90465822000021</v>
      </c>
      <c r="AO271" s="221">
        <f t="shared" si="380"/>
        <v>625.49035695300017</v>
      </c>
      <c r="AP271" s="221">
        <f t="shared" si="381"/>
        <v>623.90465822000021</v>
      </c>
      <c r="AQ271" s="222">
        <f t="shared" si="382"/>
        <v>36.700274012941186</v>
      </c>
      <c r="AR271" s="223">
        <f t="shared" si="383"/>
        <v>29.70974562952382</v>
      </c>
      <c r="AS271" s="224">
        <f t="shared" si="384"/>
        <v>34.661369901111122</v>
      </c>
      <c r="AT271" s="237">
        <f t="shared" si="385"/>
        <v>863.13746403890025</v>
      </c>
      <c r="AU271" s="253">
        <f t="shared" si="386"/>
        <v>598.29512404200034</v>
      </c>
      <c r="AV271" s="254">
        <f t="shared" si="438"/>
        <v>688.03939264830035</v>
      </c>
      <c r="AW271" s="254">
        <f t="shared" si="439"/>
        <v>678.29512404200034</v>
      </c>
      <c r="AX271" s="255">
        <f t="shared" si="440"/>
        <v>39.899713178941198</v>
      </c>
      <c r="AY271" s="256">
        <f t="shared" si="441"/>
        <v>32.299767811523829</v>
      </c>
      <c r="AZ271" s="257">
        <f t="shared" si="442"/>
        <v>37.683062446777797</v>
      </c>
      <c r="BA271" s="268">
        <f t="shared" si="443"/>
        <v>944.45121044279051</v>
      </c>
    </row>
    <row r="272" spans="1:53" x14ac:dyDescent="0.2">
      <c r="A272" s="33">
        <v>9385</v>
      </c>
      <c r="B272" s="33" t="s">
        <v>287</v>
      </c>
      <c r="C272" s="34" t="s">
        <v>20</v>
      </c>
      <c r="D272" s="47">
        <v>271.93</v>
      </c>
      <c r="E272" s="36">
        <f t="shared" si="433"/>
        <v>310.00020000000001</v>
      </c>
      <c r="F272" s="18">
        <f t="shared" si="434"/>
        <v>351.93</v>
      </c>
      <c r="G272" s="37">
        <f t="shared" si="435"/>
        <v>27.071538461538463</v>
      </c>
      <c r="H272" s="38">
        <f t="shared" si="436"/>
        <v>20.701764705882354</v>
      </c>
      <c r="I272" s="39">
        <f t="shared" si="437"/>
        <v>21.995625</v>
      </c>
      <c r="J272" s="40">
        <v>299.12300000000005</v>
      </c>
      <c r="K272" s="23">
        <f t="shared" si="416"/>
        <v>343.99145000000004</v>
      </c>
      <c r="L272" s="41">
        <f t="shared" si="417"/>
        <v>379.12300000000005</v>
      </c>
      <c r="M272" s="42">
        <f t="shared" si="418"/>
        <v>25.274866666666671</v>
      </c>
      <c r="N272" s="43">
        <f t="shared" si="419"/>
        <v>19.95384210526316</v>
      </c>
      <c r="O272" s="44">
        <f t="shared" si="420"/>
        <v>21.06238888888889</v>
      </c>
      <c r="P272" s="45">
        <v>329.03530000000006</v>
      </c>
      <c r="Q272" s="46">
        <f t="shared" si="421"/>
        <v>378.39059500000002</v>
      </c>
      <c r="R272" s="52">
        <f t="shared" si="422"/>
        <v>409.03530000000006</v>
      </c>
      <c r="S272" s="31">
        <f t="shared" si="423"/>
        <v>27.269020000000005</v>
      </c>
      <c r="T272" s="32">
        <f t="shared" si="424"/>
        <v>21.528173684210529</v>
      </c>
      <c r="U272" s="74">
        <f t="shared" si="425"/>
        <v>24.060900000000004</v>
      </c>
      <c r="V272" s="105">
        <f t="shared" si="426"/>
        <v>361.93883000000011</v>
      </c>
      <c r="W272" s="105">
        <f t="shared" si="427"/>
        <v>416.22965450000009</v>
      </c>
      <c r="X272" s="106">
        <f t="shared" si="428"/>
        <v>441.93883000000011</v>
      </c>
      <c r="Y272" s="102">
        <f t="shared" si="429"/>
        <v>29.462588666666672</v>
      </c>
      <c r="Z272" s="103">
        <f t="shared" si="430"/>
        <v>23.259938421052638</v>
      </c>
      <c r="AA272" s="104">
        <f t="shared" si="431"/>
        <v>25.99640176470589</v>
      </c>
      <c r="AB272" s="151">
        <f t="shared" si="432"/>
        <v>398.13271300000014</v>
      </c>
      <c r="AC272" s="151">
        <f t="shared" ref="AC272:AC303" si="444">AB272*1.15</f>
        <v>457.85261995000013</v>
      </c>
      <c r="AD272" s="152">
        <f t="shared" ref="AD272:AD308" si="445">AB272+80</f>
        <v>478.13271300000014</v>
      </c>
      <c r="AE272" s="148">
        <f t="shared" ref="AE272:AE308" si="446">+((AB272+80)/15)</f>
        <v>31.875514200000008</v>
      </c>
      <c r="AF272" s="149">
        <f t="shared" ref="AF272:AF308" si="447">+((AB272+80)/19)</f>
        <v>25.164879631578955</v>
      </c>
      <c r="AG272" s="150">
        <f t="shared" ref="AG272:AG308" si="448">+((AB272+80)/17)</f>
        <v>28.125453705882361</v>
      </c>
      <c r="AH272" s="187">
        <f t="shared" ref="AH272:AH308" si="449">AB272*1.1</f>
        <v>437.94598430000019</v>
      </c>
      <c r="AI272" s="188">
        <f t="shared" ref="AI272:AI335" si="450">AH272*1.15</f>
        <v>503.63788194500017</v>
      </c>
      <c r="AJ272" s="188">
        <f t="shared" ref="AJ272:AJ335" si="451">AH272+80</f>
        <v>517.94598430000019</v>
      </c>
      <c r="AK272" s="189">
        <f t="shared" ref="AK272:AK335" si="452">+((AH272+80)/17)</f>
        <v>30.467410841176481</v>
      </c>
      <c r="AL272" s="190">
        <f t="shared" ref="AL272:AL335" si="453">+((AH272+80)/21)</f>
        <v>24.664094490476199</v>
      </c>
      <c r="AM272" s="191">
        <f t="shared" ref="AM272:AM335" si="454">+((AH272+80)/18)</f>
        <v>28.774776905555566</v>
      </c>
      <c r="AN272" s="220">
        <f t="shared" ref="AN272:AN308" si="455">AH272*1.1</f>
        <v>481.74058273000026</v>
      </c>
      <c r="AO272" s="221">
        <f t="shared" ref="AO272:AO335" si="456">AN272*1.15</f>
        <v>554.00167013950022</v>
      </c>
      <c r="AP272" s="221">
        <f t="shared" ref="AP272:AP335" si="457">AN272+80</f>
        <v>561.74058273000026</v>
      </c>
      <c r="AQ272" s="222">
        <f t="shared" ref="AQ272:AQ335" si="458">+((AN272+80)/17)</f>
        <v>33.043563690000013</v>
      </c>
      <c r="AR272" s="223">
        <f t="shared" ref="AR272:AR335" si="459">+((AN272+80)/21)</f>
        <v>26.74955155857144</v>
      </c>
      <c r="AS272" s="224">
        <f t="shared" ref="AS272:AS335" si="460">+((AN272+80)/18)</f>
        <v>31.207810151666681</v>
      </c>
      <c r="AT272" s="237">
        <f t="shared" ref="AT272:AT335" si="461">(AO272*1.3)+50</f>
        <v>770.20217118135031</v>
      </c>
      <c r="AU272" s="253">
        <f t="shared" ref="AU272:AU335" si="462">AN272*1.1</f>
        <v>529.91464100300027</v>
      </c>
      <c r="AV272" s="254">
        <f t="shared" si="438"/>
        <v>609.40183715345029</v>
      </c>
      <c r="AW272" s="254">
        <f t="shared" si="439"/>
        <v>609.91464100300027</v>
      </c>
      <c r="AX272" s="255">
        <f t="shared" si="440"/>
        <v>35.877331823705902</v>
      </c>
      <c r="AY272" s="256">
        <f t="shared" si="441"/>
        <v>29.043554333476202</v>
      </c>
      <c r="AZ272" s="257">
        <f t="shared" si="442"/>
        <v>33.884146722388905</v>
      </c>
      <c r="BA272" s="268">
        <f t="shared" si="443"/>
        <v>842.22238829948537</v>
      </c>
    </row>
    <row r="273" spans="1:53" x14ac:dyDescent="0.2">
      <c r="A273" s="33">
        <v>9386</v>
      </c>
      <c r="B273" s="33" t="s">
        <v>288</v>
      </c>
      <c r="C273" s="34" t="s">
        <v>20</v>
      </c>
      <c r="D273" s="47">
        <v>263.16000000000003</v>
      </c>
      <c r="E273" s="36">
        <f t="shared" si="433"/>
        <v>300.00240000000002</v>
      </c>
      <c r="F273" s="18">
        <f t="shared" si="434"/>
        <v>343.16</v>
      </c>
      <c r="G273" s="37">
        <f t="shared" si="435"/>
        <v>26.39692307692308</v>
      </c>
      <c r="H273" s="38">
        <f t="shared" si="436"/>
        <v>20.185882352941178</v>
      </c>
      <c r="I273" s="39">
        <f t="shared" si="437"/>
        <v>21.447500000000002</v>
      </c>
      <c r="J273" s="40">
        <v>289.47600000000006</v>
      </c>
      <c r="K273" s="23">
        <f t="shared" si="416"/>
        <v>332.89740000000006</v>
      </c>
      <c r="L273" s="41">
        <f t="shared" si="417"/>
        <v>369.47600000000006</v>
      </c>
      <c r="M273" s="42">
        <f t="shared" si="418"/>
        <v>24.631733333333337</v>
      </c>
      <c r="N273" s="43">
        <f t="shared" si="419"/>
        <v>19.446105263157897</v>
      </c>
      <c r="O273" s="44">
        <f t="shared" si="420"/>
        <v>20.526444444444447</v>
      </c>
      <c r="P273" s="45">
        <v>318.42360000000008</v>
      </c>
      <c r="Q273" s="46">
        <f t="shared" si="421"/>
        <v>366.18714000000006</v>
      </c>
      <c r="R273" s="52">
        <f t="shared" si="422"/>
        <v>398.42360000000008</v>
      </c>
      <c r="S273" s="31">
        <f t="shared" si="423"/>
        <v>26.561573333333339</v>
      </c>
      <c r="T273" s="32">
        <f t="shared" si="424"/>
        <v>20.96966315789474</v>
      </c>
      <c r="U273" s="74">
        <f t="shared" si="425"/>
        <v>23.43668235294118</v>
      </c>
      <c r="V273" s="105">
        <f t="shared" si="426"/>
        <v>350.26596000000012</v>
      </c>
      <c r="W273" s="105">
        <f t="shared" si="427"/>
        <v>402.80585400000012</v>
      </c>
      <c r="X273" s="106">
        <f t="shared" si="428"/>
        <v>430.26596000000012</v>
      </c>
      <c r="Y273" s="102">
        <f t="shared" si="429"/>
        <v>28.68439733333334</v>
      </c>
      <c r="Z273" s="103">
        <f t="shared" si="430"/>
        <v>22.645576842105271</v>
      </c>
      <c r="AA273" s="104">
        <f t="shared" si="431"/>
        <v>25.309762352941185</v>
      </c>
      <c r="AB273" s="151">
        <f t="shared" si="432"/>
        <v>385.29255600000016</v>
      </c>
      <c r="AC273" s="151">
        <f t="shared" si="444"/>
        <v>443.08643940000013</v>
      </c>
      <c r="AD273" s="152">
        <f t="shared" si="445"/>
        <v>465.29255600000016</v>
      </c>
      <c r="AE273" s="148">
        <f t="shared" si="446"/>
        <v>31.019503733333345</v>
      </c>
      <c r="AF273" s="149">
        <f t="shared" si="447"/>
        <v>24.489081894736852</v>
      </c>
      <c r="AG273" s="150">
        <f t="shared" si="448"/>
        <v>27.370150352941184</v>
      </c>
      <c r="AH273" s="187">
        <f t="shared" si="449"/>
        <v>423.82181160000022</v>
      </c>
      <c r="AI273" s="188">
        <f t="shared" si="450"/>
        <v>487.39508334000021</v>
      </c>
      <c r="AJ273" s="188">
        <f t="shared" si="451"/>
        <v>503.82181160000022</v>
      </c>
      <c r="AK273" s="189">
        <f t="shared" si="452"/>
        <v>29.636577152941189</v>
      </c>
      <c r="AL273" s="190">
        <f t="shared" si="453"/>
        <v>23.991514838095249</v>
      </c>
      <c r="AM273" s="191">
        <f t="shared" si="454"/>
        <v>27.990100644444457</v>
      </c>
      <c r="AN273" s="220">
        <f t="shared" si="455"/>
        <v>466.20399276000029</v>
      </c>
      <c r="AO273" s="221">
        <f t="shared" si="456"/>
        <v>536.13459167400026</v>
      </c>
      <c r="AP273" s="221">
        <f t="shared" si="457"/>
        <v>546.20399276000035</v>
      </c>
      <c r="AQ273" s="222">
        <f t="shared" si="458"/>
        <v>32.129646632941196</v>
      </c>
      <c r="AR273" s="223">
        <f t="shared" si="459"/>
        <v>26.009713940952398</v>
      </c>
      <c r="AS273" s="224">
        <f t="shared" si="460"/>
        <v>30.344666264444463</v>
      </c>
      <c r="AT273" s="237">
        <f t="shared" si="461"/>
        <v>746.97496917620037</v>
      </c>
      <c r="AU273" s="253">
        <f t="shared" si="462"/>
        <v>512.8243920360004</v>
      </c>
      <c r="AV273" s="254">
        <f t="shared" si="438"/>
        <v>589.74805084140041</v>
      </c>
      <c r="AW273" s="254">
        <f t="shared" si="439"/>
        <v>592.8243920360004</v>
      </c>
      <c r="AX273" s="255">
        <f t="shared" si="440"/>
        <v>34.872023060941203</v>
      </c>
      <c r="AY273" s="256">
        <f t="shared" si="441"/>
        <v>28.229732954095258</v>
      </c>
      <c r="AZ273" s="257">
        <f t="shared" si="442"/>
        <v>32.934688446444468</v>
      </c>
      <c r="BA273" s="268">
        <f t="shared" si="443"/>
        <v>816.67246609382062</v>
      </c>
    </row>
    <row r="274" spans="1:53" x14ac:dyDescent="0.2">
      <c r="A274" s="33">
        <v>9387</v>
      </c>
      <c r="B274" s="33" t="s">
        <v>289</v>
      </c>
      <c r="C274" s="34" t="s">
        <v>20</v>
      </c>
      <c r="D274" s="47">
        <v>149.12</v>
      </c>
      <c r="E274" s="36">
        <f t="shared" si="433"/>
        <v>169.99679999999998</v>
      </c>
      <c r="F274" s="18">
        <f t="shared" si="434"/>
        <v>229.12</v>
      </c>
      <c r="G274" s="37">
        <f t="shared" si="435"/>
        <v>17.624615384615385</v>
      </c>
      <c r="H274" s="38">
        <f t="shared" si="436"/>
        <v>13.47764705882353</v>
      </c>
      <c r="I274" s="39">
        <f t="shared" si="437"/>
        <v>14.32</v>
      </c>
      <c r="J274" s="40">
        <v>164.03200000000001</v>
      </c>
      <c r="K274" s="23">
        <f t="shared" si="416"/>
        <v>188.63679999999999</v>
      </c>
      <c r="L274" s="41">
        <f t="shared" si="417"/>
        <v>244.03200000000001</v>
      </c>
      <c r="M274" s="42">
        <f t="shared" si="418"/>
        <v>16.268800000000002</v>
      </c>
      <c r="N274" s="43">
        <f t="shared" si="419"/>
        <v>12.843789473684211</v>
      </c>
      <c r="O274" s="44">
        <f t="shared" si="420"/>
        <v>13.557333333333334</v>
      </c>
      <c r="P274" s="45">
        <v>180.43520000000004</v>
      </c>
      <c r="Q274" s="46">
        <f t="shared" si="421"/>
        <v>207.50048000000004</v>
      </c>
      <c r="R274" s="52">
        <f t="shared" si="422"/>
        <v>260.43520000000001</v>
      </c>
      <c r="S274" s="31">
        <f t="shared" si="423"/>
        <v>17.362346666666667</v>
      </c>
      <c r="T274" s="32">
        <f t="shared" si="424"/>
        <v>13.707115789473685</v>
      </c>
      <c r="U274" s="74">
        <f t="shared" si="425"/>
        <v>15.319717647058823</v>
      </c>
      <c r="V274" s="105">
        <f t="shared" si="426"/>
        <v>198.47872000000007</v>
      </c>
      <c r="W274" s="105">
        <f t="shared" si="427"/>
        <v>228.25052800000006</v>
      </c>
      <c r="X274" s="106">
        <f t="shared" si="428"/>
        <v>278.47872000000007</v>
      </c>
      <c r="Y274" s="102">
        <f t="shared" si="429"/>
        <v>18.565248000000004</v>
      </c>
      <c r="Z274" s="103">
        <f t="shared" si="430"/>
        <v>14.65677473684211</v>
      </c>
      <c r="AA274" s="104">
        <f t="shared" si="431"/>
        <v>16.381101176470594</v>
      </c>
      <c r="AB274" s="151">
        <f t="shared" si="432"/>
        <v>218.32659200000009</v>
      </c>
      <c r="AC274" s="151">
        <f t="shared" si="444"/>
        <v>251.0755808000001</v>
      </c>
      <c r="AD274" s="152">
        <f t="shared" si="445"/>
        <v>298.32659200000012</v>
      </c>
      <c r="AE274" s="148">
        <f t="shared" si="446"/>
        <v>19.888439466666675</v>
      </c>
      <c r="AF274" s="149">
        <f t="shared" si="447"/>
        <v>15.701399578947374</v>
      </c>
      <c r="AG274" s="150">
        <f t="shared" si="448"/>
        <v>17.548623058823537</v>
      </c>
      <c r="AH274" s="187">
        <f t="shared" si="449"/>
        <v>240.15925120000011</v>
      </c>
      <c r="AI274" s="188">
        <f t="shared" si="450"/>
        <v>276.18313888000012</v>
      </c>
      <c r="AJ274" s="188">
        <f t="shared" si="451"/>
        <v>320.15925120000009</v>
      </c>
      <c r="AK274" s="189">
        <f t="shared" si="452"/>
        <v>18.832897129411769</v>
      </c>
      <c r="AL274" s="190">
        <f t="shared" si="453"/>
        <v>15.245678628571433</v>
      </c>
      <c r="AM274" s="191">
        <f t="shared" si="454"/>
        <v>17.786625066666673</v>
      </c>
      <c r="AN274" s="220">
        <f t="shared" si="455"/>
        <v>264.17517632000016</v>
      </c>
      <c r="AO274" s="221">
        <f t="shared" si="456"/>
        <v>303.80145276800016</v>
      </c>
      <c r="AP274" s="221">
        <f t="shared" si="457"/>
        <v>344.17517632000016</v>
      </c>
      <c r="AQ274" s="222">
        <f t="shared" si="458"/>
        <v>20.245598607058835</v>
      </c>
      <c r="AR274" s="223">
        <f t="shared" si="459"/>
        <v>16.389294110476197</v>
      </c>
      <c r="AS274" s="224">
        <f t="shared" si="460"/>
        <v>19.120843128888897</v>
      </c>
      <c r="AT274" s="237">
        <f t="shared" si="461"/>
        <v>444.94188859840023</v>
      </c>
      <c r="AU274" s="253">
        <f t="shared" si="462"/>
        <v>290.59269395200022</v>
      </c>
      <c r="AV274" s="254">
        <f t="shared" si="438"/>
        <v>334.18159804480024</v>
      </c>
      <c r="AW274" s="254">
        <f t="shared" si="439"/>
        <v>370.59269395200022</v>
      </c>
      <c r="AX274" s="255">
        <f t="shared" si="440"/>
        <v>21.7995702324706</v>
      </c>
      <c r="AY274" s="256">
        <f t="shared" si="441"/>
        <v>17.647271140571441</v>
      </c>
      <c r="AZ274" s="257">
        <f t="shared" si="442"/>
        <v>20.588482997333344</v>
      </c>
      <c r="BA274" s="268">
        <f t="shared" si="443"/>
        <v>484.43607745824033</v>
      </c>
    </row>
    <row r="275" spans="1:53" x14ac:dyDescent="0.2">
      <c r="A275" s="33">
        <v>9388</v>
      </c>
      <c r="B275" s="33" t="s">
        <v>290</v>
      </c>
      <c r="C275" s="34" t="s">
        <v>20</v>
      </c>
      <c r="D275" s="47">
        <v>228.07</v>
      </c>
      <c r="E275" s="36">
        <f t="shared" si="433"/>
        <v>259.99979999999999</v>
      </c>
      <c r="F275" s="18">
        <f t="shared" si="434"/>
        <v>308.07</v>
      </c>
      <c r="G275" s="37">
        <f t="shared" si="435"/>
        <v>23.697692307692307</v>
      </c>
      <c r="H275" s="38">
        <f t="shared" si="436"/>
        <v>18.121764705882352</v>
      </c>
      <c r="I275" s="39">
        <f t="shared" si="437"/>
        <v>19.254375</v>
      </c>
      <c r="J275" s="40">
        <v>250.87700000000001</v>
      </c>
      <c r="K275" s="23">
        <f t="shared" si="416"/>
        <v>288.50855000000001</v>
      </c>
      <c r="L275" s="41">
        <f t="shared" si="417"/>
        <v>330.87700000000001</v>
      </c>
      <c r="M275" s="42">
        <f t="shared" si="418"/>
        <v>22.058466666666668</v>
      </c>
      <c r="N275" s="43">
        <f t="shared" si="419"/>
        <v>17.414578947368422</v>
      </c>
      <c r="O275" s="44">
        <f t="shared" si="420"/>
        <v>18.382055555555556</v>
      </c>
      <c r="P275" s="45">
        <v>275.96470000000005</v>
      </c>
      <c r="Q275" s="46">
        <f t="shared" si="421"/>
        <v>317.35940500000004</v>
      </c>
      <c r="R275" s="52">
        <f t="shared" si="422"/>
        <v>355.96470000000005</v>
      </c>
      <c r="S275" s="31">
        <f t="shared" si="423"/>
        <v>23.730980000000002</v>
      </c>
      <c r="T275" s="32">
        <f t="shared" si="424"/>
        <v>18.734984210526317</v>
      </c>
      <c r="U275" s="74">
        <f t="shared" si="425"/>
        <v>20.939100000000003</v>
      </c>
      <c r="V275" s="105">
        <f t="shared" si="426"/>
        <v>303.56117000000006</v>
      </c>
      <c r="W275" s="105">
        <f t="shared" si="427"/>
        <v>349.09534550000006</v>
      </c>
      <c r="X275" s="106">
        <f t="shared" si="428"/>
        <v>383.56117000000006</v>
      </c>
      <c r="Y275" s="102">
        <f t="shared" si="429"/>
        <v>25.57074466666667</v>
      </c>
      <c r="Z275" s="103">
        <f t="shared" si="430"/>
        <v>20.187430000000003</v>
      </c>
      <c r="AA275" s="104">
        <f t="shared" si="431"/>
        <v>22.562421764705885</v>
      </c>
      <c r="AB275" s="151">
        <f t="shared" si="432"/>
        <v>333.9172870000001</v>
      </c>
      <c r="AC275" s="151">
        <f t="shared" si="444"/>
        <v>384.00488005000011</v>
      </c>
      <c r="AD275" s="152">
        <f t="shared" si="445"/>
        <v>413.9172870000001</v>
      </c>
      <c r="AE275" s="148">
        <f t="shared" si="446"/>
        <v>27.594485800000008</v>
      </c>
      <c r="AF275" s="149">
        <f t="shared" si="447"/>
        <v>21.785120368421058</v>
      </c>
      <c r="AG275" s="150">
        <f t="shared" si="448"/>
        <v>24.348075705882358</v>
      </c>
      <c r="AH275" s="187">
        <f t="shared" si="449"/>
        <v>367.30901570000015</v>
      </c>
      <c r="AI275" s="188">
        <f t="shared" si="450"/>
        <v>422.40536805500011</v>
      </c>
      <c r="AJ275" s="188">
        <f t="shared" si="451"/>
        <v>447.30901570000015</v>
      </c>
      <c r="AK275" s="189">
        <f t="shared" si="452"/>
        <v>26.31229504117648</v>
      </c>
      <c r="AL275" s="190">
        <f t="shared" si="453"/>
        <v>21.300429319047627</v>
      </c>
      <c r="AM275" s="191">
        <f t="shared" si="454"/>
        <v>24.850500872222231</v>
      </c>
      <c r="AN275" s="220">
        <f t="shared" si="455"/>
        <v>404.03991727000022</v>
      </c>
      <c r="AO275" s="221">
        <f t="shared" si="456"/>
        <v>464.6459048605002</v>
      </c>
      <c r="AP275" s="221">
        <f t="shared" si="457"/>
        <v>484.03991727000022</v>
      </c>
      <c r="AQ275" s="222">
        <f t="shared" si="458"/>
        <v>28.472936310000012</v>
      </c>
      <c r="AR275" s="223">
        <f t="shared" si="459"/>
        <v>23.049519870000012</v>
      </c>
      <c r="AS275" s="224">
        <f t="shared" si="460"/>
        <v>26.891106515000011</v>
      </c>
      <c r="AT275" s="237">
        <f t="shared" si="461"/>
        <v>654.03967631865032</v>
      </c>
      <c r="AU275" s="253">
        <f t="shared" si="462"/>
        <v>444.44390899700028</v>
      </c>
      <c r="AV275" s="254">
        <f t="shared" si="438"/>
        <v>511.11049534655029</v>
      </c>
      <c r="AW275" s="254">
        <f t="shared" si="439"/>
        <v>524.44390899700034</v>
      </c>
      <c r="AX275" s="255">
        <f t="shared" si="440"/>
        <v>30.849641705705903</v>
      </c>
      <c r="AY275" s="256">
        <f t="shared" si="441"/>
        <v>24.973519476047635</v>
      </c>
      <c r="AZ275" s="257">
        <f t="shared" si="442"/>
        <v>29.135772722055574</v>
      </c>
      <c r="BA275" s="268">
        <f t="shared" si="443"/>
        <v>714.44364395051537</v>
      </c>
    </row>
    <row r="276" spans="1:53" x14ac:dyDescent="0.2">
      <c r="A276" s="33">
        <v>9389</v>
      </c>
      <c r="B276" s="33" t="s">
        <v>291</v>
      </c>
      <c r="C276" s="34" t="s">
        <v>20</v>
      </c>
      <c r="D276" s="47">
        <v>166.67</v>
      </c>
      <c r="E276" s="36">
        <f t="shared" si="433"/>
        <v>190.00379999999996</v>
      </c>
      <c r="F276" s="18">
        <f t="shared" si="434"/>
        <v>246.67</v>
      </c>
      <c r="G276" s="37">
        <f t="shared" si="435"/>
        <v>18.974615384615383</v>
      </c>
      <c r="H276" s="38">
        <f t="shared" si="436"/>
        <v>14.51</v>
      </c>
      <c r="I276" s="39">
        <f t="shared" si="437"/>
        <v>15.416874999999999</v>
      </c>
      <c r="J276" s="40">
        <v>183.33699999999999</v>
      </c>
      <c r="K276" s="23">
        <f t="shared" si="416"/>
        <v>210.83754999999996</v>
      </c>
      <c r="L276" s="41">
        <f t="shared" si="417"/>
        <v>263.33699999999999</v>
      </c>
      <c r="M276" s="42">
        <f t="shared" si="418"/>
        <v>17.555799999999998</v>
      </c>
      <c r="N276" s="43">
        <f t="shared" si="419"/>
        <v>13.859842105263157</v>
      </c>
      <c r="O276" s="44">
        <f t="shared" si="420"/>
        <v>14.629833333333332</v>
      </c>
      <c r="P276" s="45">
        <v>201.67070000000001</v>
      </c>
      <c r="Q276" s="46">
        <f t="shared" si="421"/>
        <v>231.92130499999999</v>
      </c>
      <c r="R276" s="52">
        <f t="shared" si="422"/>
        <v>281.67070000000001</v>
      </c>
      <c r="S276" s="31">
        <f t="shared" si="423"/>
        <v>18.778046666666668</v>
      </c>
      <c r="T276" s="32">
        <f t="shared" si="424"/>
        <v>14.824773684210527</v>
      </c>
      <c r="U276" s="74">
        <f t="shared" si="425"/>
        <v>16.568864705882355</v>
      </c>
      <c r="V276" s="105">
        <f t="shared" si="426"/>
        <v>221.83777000000003</v>
      </c>
      <c r="W276" s="105">
        <f t="shared" si="427"/>
        <v>255.11343550000001</v>
      </c>
      <c r="X276" s="106">
        <f t="shared" si="428"/>
        <v>301.83777000000003</v>
      </c>
      <c r="Y276" s="102">
        <f t="shared" si="429"/>
        <v>20.122518000000003</v>
      </c>
      <c r="Z276" s="103">
        <f t="shared" si="430"/>
        <v>15.886198421052633</v>
      </c>
      <c r="AA276" s="104">
        <f t="shared" si="431"/>
        <v>17.755162941176472</v>
      </c>
      <c r="AB276" s="151">
        <f t="shared" si="432"/>
        <v>244.02154700000006</v>
      </c>
      <c r="AC276" s="151">
        <f t="shared" si="444"/>
        <v>280.62477905000003</v>
      </c>
      <c r="AD276" s="152">
        <f t="shared" si="445"/>
        <v>324.02154700000006</v>
      </c>
      <c r="AE276" s="148">
        <f t="shared" si="446"/>
        <v>21.601436466666669</v>
      </c>
      <c r="AF276" s="149">
        <f t="shared" si="447"/>
        <v>17.053765631578951</v>
      </c>
      <c r="AG276" s="150">
        <f t="shared" si="448"/>
        <v>19.060091000000003</v>
      </c>
      <c r="AH276" s="187">
        <f t="shared" si="449"/>
        <v>268.42370170000009</v>
      </c>
      <c r="AI276" s="188">
        <f t="shared" si="450"/>
        <v>308.68725695500007</v>
      </c>
      <c r="AJ276" s="188">
        <f t="shared" si="451"/>
        <v>348.42370170000009</v>
      </c>
      <c r="AK276" s="189">
        <f t="shared" si="452"/>
        <v>20.49551186470589</v>
      </c>
      <c r="AL276" s="190">
        <f t="shared" si="453"/>
        <v>16.591604842857148</v>
      </c>
      <c r="AM276" s="191">
        <f t="shared" si="454"/>
        <v>19.356872316666671</v>
      </c>
      <c r="AN276" s="220">
        <f t="shared" si="455"/>
        <v>295.26607187000013</v>
      </c>
      <c r="AO276" s="221">
        <f t="shared" si="456"/>
        <v>339.55598265050014</v>
      </c>
      <c r="AP276" s="221">
        <f t="shared" si="457"/>
        <v>375.26607187000013</v>
      </c>
      <c r="AQ276" s="222">
        <f t="shared" si="458"/>
        <v>22.074474815882361</v>
      </c>
      <c r="AR276" s="223">
        <f t="shared" si="459"/>
        <v>17.869812946190482</v>
      </c>
      <c r="AS276" s="224">
        <f t="shared" si="460"/>
        <v>20.848115103888897</v>
      </c>
      <c r="AT276" s="237">
        <f t="shared" si="461"/>
        <v>491.42277744565018</v>
      </c>
      <c r="AU276" s="253">
        <f t="shared" si="462"/>
        <v>324.79267905700016</v>
      </c>
      <c r="AV276" s="254">
        <f t="shared" si="438"/>
        <v>373.51158091555016</v>
      </c>
      <c r="AW276" s="254">
        <f t="shared" si="439"/>
        <v>404.79267905700016</v>
      </c>
      <c r="AX276" s="255">
        <f t="shared" si="440"/>
        <v>23.811334062176481</v>
      </c>
      <c r="AY276" s="256">
        <f t="shared" si="441"/>
        <v>19.275841859857149</v>
      </c>
      <c r="AZ276" s="257">
        <f t="shared" si="442"/>
        <v>22.488482169833343</v>
      </c>
      <c r="BA276" s="268">
        <f t="shared" si="443"/>
        <v>535.56505519021516</v>
      </c>
    </row>
    <row r="277" spans="1:53" x14ac:dyDescent="0.2">
      <c r="A277" s="33">
        <v>9390</v>
      </c>
      <c r="B277" s="33" t="s">
        <v>292</v>
      </c>
      <c r="C277" s="34" t="s">
        <v>20</v>
      </c>
      <c r="D277" s="47">
        <v>289.47000000000003</v>
      </c>
      <c r="E277" s="36">
        <f t="shared" si="433"/>
        <v>329.99580000000003</v>
      </c>
      <c r="F277" s="18">
        <f t="shared" si="434"/>
        <v>369.47</v>
      </c>
      <c r="G277" s="37">
        <f t="shared" si="435"/>
        <v>28.420769230769231</v>
      </c>
      <c r="H277" s="38">
        <f t="shared" si="436"/>
        <v>21.733529411764707</v>
      </c>
      <c r="I277" s="39">
        <f t="shared" si="437"/>
        <v>23.091875000000002</v>
      </c>
      <c r="J277" s="40">
        <v>318.41700000000003</v>
      </c>
      <c r="K277" s="23">
        <f t="shared" si="416"/>
        <v>366.17955000000001</v>
      </c>
      <c r="L277" s="41">
        <f t="shared" si="417"/>
        <v>398.41700000000003</v>
      </c>
      <c r="M277" s="42">
        <f t="shared" si="418"/>
        <v>26.561133333333334</v>
      </c>
      <c r="N277" s="43">
        <f t="shared" si="419"/>
        <v>20.969315789473686</v>
      </c>
      <c r="O277" s="44">
        <f t="shared" si="420"/>
        <v>22.134277777777779</v>
      </c>
      <c r="P277" s="45">
        <v>350.25870000000003</v>
      </c>
      <c r="Q277" s="46">
        <f t="shared" si="421"/>
        <v>402.797505</v>
      </c>
      <c r="R277" s="52">
        <f t="shared" si="422"/>
        <v>430.25870000000003</v>
      </c>
      <c r="S277" s="31">
        <f t="shared" si="423"/>
        <v>28.683913333333336</v>
      </c>
      <c r="T277" s="32">
        <f t="shared" si="424"/>
        <v>22.645194736842107</v>
      </c>
      <c r="U277" s="74">
        <f t="shared" si="425"/>
        <v>25.309335294117648</v>
      </c>
      <c r="V277" s="105">
        <f t="shared" si="426"/>
        <v>385.28457000000009</v>
      </c>
      <c r="W277" s="105">
        <f t="shared" si="427"/>
        <v>443.07725550000009</v>
      </c>
      <c r="X277" s="106">
        <f t="shared" si="428"/>
        <v>465.28457000000009</v>
      </c>
      <c r="Y277" s="102">
        <f t="shared" si="429"/>
        <v>31.01897133333334</v>
      </c>
      <c r="Z277" s="103">
        <f t="shared" si="430"/>
        <v>24.488661578947372</v>
      </c>
      <c r="AA277" s="104">
        <f t="shared" si="431"/>
        <v>27.369680588235298</v>
      </c>
      <c r="AB277" s="151">
        <f t="shared" si="432"/>
        <v>423.81302700000015</v>
      </c>
      <c r="AC277" s="151">
        <f t="shared" si="444"/>
        <v>487.38498105000014</v>
      </c>
      <c r="AD277" s="152">
        <f t="shared" si="445"/>
        <v>503.81302700000015</v>
      </c>
      <c r="AE277" s="148">
        <f t="shared" si="446"/>
        <v>33.58753513333334</v>
      </c>
      <c r="AF277" s="149">
        <f t="shared" si="447"/>
        <v>26.516475105263165</v>
      </c>
      <c r="AG277" s="150">
        <f t="shared" si="448"/>
        <v>29.636060411764714</v>
      </c>
      <c r="AH277" s="187">
        <f t="shared" si="449"/>
        <v>466.1943297000002</v>
      </c>
      <c r="AI277" s="188">
        <f t="shared" si="450"/>
        <v>536.12347915500015</v>
      </c>
      <c r="AJ277" s="188">
        <f t="shared" si="451"/>
        <v>546.19432970000025</v>
      </c>
      <c r="AK277" s="189">
        <f t="shared" si="452"/>
        <v>32.129078217647077</v>
      </c>
      <c r="AL277" s="190">
        <f t="shared" si="453"/>
        <v>26.009253795238106</v>
      </c>
      <c r="AM277" s="191">
        <f t="shared" si="454"/>
        <v>30.344129427777791</v>
      </c>
      <c r="AN277" s="220">
        <f t="shared" si="455"/>
        <v>512.8137626700003</v>
      </c>
      <c r="AO277" s="221">
        <f t="shared" si="456"/>
        <v>589.73582707050025</v>
      </c>
      <c r="AP277" s="221">
        <f t="shared" si="457"/>
        <v>592.8137626700003</v>
      </c>
      <c r="AQ277" s="222">
        <f t="shared" si="458"/>
        <v>34.871397804117663</v>
      </c>
      <c r="AR277" s="223">
        <f t="shared" si="459"/>
        <v>28.229226793809538</v>
      </c>
      <c r="AS277" s="224">
        <f t="shared" si="460"/>
        <v>32.934097926111129</v>
      </c>
      <c r="AT277" s="237">
        <f t="shared" si="461"/>
        <v>816.6565751916504</v>
      </c>
      <c r="AU277" s="253">
        <f t="shared" si="462"/>
        <v>564.09513893700034</v>
      </c>
      <c r="AV277" s="254">
        <f t="shared" si="438"/>
        <v>648.70940977755038</v>
      </c>
      <c r="AW277" s="254">
        <f t="shared" si="439"/>
        <v>644.09513893700034</v>
      </c>
      <c r="AX277" s="255">
        <f t="shared" si="440"/>
        <v>37.887949349235313</v>
      </c>
      <c r="AY277" s="256">
        <f t="shared" si="441"/>
        <v>30.67119709223811</v>
      </c>
      <c r="AZ277" s="257">
        <f t="shared" si="442"/>
        <v>35.783063274277794</v>
      </c>
      <c r="BA277" s="268">
        <f t="shared" si="443"/>
        <v>893.32223271081557</v>
      </c>
    </row>
    <row r="278" spans="1:53" x14ac:dyDescent="0.2">
      <c r="A278" s="33">
        <v>9391</v>
      </c>
      <c r="B278" s="33" t="s">
        <v>293</v>
      </c>
      <c r="C278" s="34" t="s">
        <v>20</v>
      </c>
      <c r="D278" s="47">
        <v>96.49</v>
      </c>
      <c r="E278" s="36">
        <f t="shared" si="433"/>
        <v>109.99859999999998</v>
      </c>
      <c r="F278" s="18">
        <f t="shared" si="434"/>
        <v>176.49</v>
      </c>
      <c r="G278" s="37">
        <f t="shared" si="435"/>
        <v>13.576153846153847</v>
      </c>
      <c r="H278" s="38">
        <f t="shared" si="436"/>
        <v>10.381764705882354</v>
      </c>
      <c r="I278" s="39">
        <f t="shared" si="437"/>
        <v>11.030625000000001</v>
      </c>
      <c r="J278" s="40">
        <v>106.13900000000001</v>
      </c>
      <c r="K278" s="23">
        <f t="shared" si="416"/>
        <v>122.05985</v>
      </c>
      <c r="L278" s="41">
        <f t="shared" si="417"/>
        <v>186.13900000000001</v>
      </c>
      <c r="M278" s="42">
        <f t="shared" si="418"/>
        <v>12.409266666666667</v>
      </c>
      <c r="N278" s="43">
        <f t="shared" si="419"/>
        <v>9.7967894736842105</v>
      </c>
      <c r="O278" s="44">
        <f t="shared" si="420"/>
        <v>10.341055555555556</v>
      </c>
      <c r="P278" s="45">
        <v>116.75290000000003</v>
      </c>
      <c r="Q278" s="46">
        <f t="shared" si="421"/>
        <v>134.26583500000001</v>
      </c>
      <c r="R278" s="52">
        <f t="shared" si="422"/>
        <v>196.75290000000001</v>
      </c>
      <c r="S278" s="31">
        <f t="shared" si="423"/>
        <v>13.116860000000001</v>
      </c>
      <c r="T278" s="32">
        <f t="shared" si="424"/>
        <v>10.355415789473685</v>
      </c>
      <c r="U278" s="74">
        <f t="shared" si="425"/>
        <v>11.573700000000001</v>
      </c>
      <c r="V278" s="105">
        <f t="shared" si="426"/>
        <v>128.42819000000003</v>
      </c>
      <c r="W278" s="105">
        <f t="shared" si="427"/>
        <v>147.69241850000003</v>
      </c>
      <c r="X278" s="106">
        <f t="shared" si="428"/>
        <v>208.42819000000003</v>
      </c>
      <c r="Y278" s="102">
        <f t="shared" si="429"/>
        <v>13.895212666666669</v>
      </c>
      <c r="Z278" s="103">
        <f t="shared" si="430"/>
        <v>10.969904736842107</v>
      </c>
      <c r="AA278" s="104">
        <f t="shared" si="431"/>
        <v>12.260481764705885</v>
      </c>
      <c r="AB278" s="151">
        <v>286.94</v>
      </c>
      <c r="AC278" s="151">
        <f t="shared" si="444"/>
        <v>329.98099999999999</v>
      </c>
      <c r="AD278" s="152">
        <f t="shared" si="445"/>
        <v>366.94</v>
      </c>
      <c r="AE278" s="148">
        <f t="shared" si="446"/>
        <v>24.462666666666667</v>
      </c>
      <c r="AF278" s="149">
        <f t="shared" si="447"/>
        <v>19.312631578947368</v>
      </c>
      <c r="AG278" s="150">
        <f t="shared" si="448"/>
        <v>21.584705882352942</v>
      </c>
      <c r="AH278" s="187">
        <f t="shared" si="449"/>
        <v>315.63400000000001</v>
      </c>
      <c r="AI278" s="188">
        <f t="shared" si="450"/>
        <v>362.97910000000002</v>
      </c>
      <c r="AJ278" s="188">
        <f t="shared" si="451"/>
        <v>395.63400000000001</v>
      </c>
      <c r="AK278" s="189">
        <f t="shared" si="452"/>
        <v>23.272588235294119</v>
      </c>
      <c r="AL278" s="190">
        <f t="shared" si="453"/>
        <v>18.839714285714287</v>
      </c>
      <c r="AM278" s="191">
        <f t="shared" si="454"/>
        <v>21.979666666666667</v>
      </c>
      <c r="AN278" s="220">
        <f t="shared" si="455"/>
        <v>347.19740000000002</v>
      </c>
      <c r="AO278" s="221">
        <f t="shared" si="456"/>
        <v>399.27700999999996</v>
      </c>
      <c r="AP278" s="221">
        <f t="shared" si="457"/>
        <v>427.19740000000002</v>
      </c>
      <c r="AQ278" s="222">
        <f t="shared" si="458"/>
        <v>25.129258823529412</v>
      </c>
      <c r="AR278" s="223">
        <f t="shared" si="459"/>
        <v>20.342733333333335</v>
      </c>
      <c r="AS278" s="224">
        <f t="shared" si="460"/>
        <v>23.73318888888889</v>
      </c>
      <c r="AT278" s="237">
        <f t="shared" si="461"/>
        <v>569.060113</v>
      </c>
      <c r="AU278" s="253">
        <f t="shared" si="462"/>
        <v>381.91714000000007</v>
      </c>
      <c r="AV278" s="254">
        <f t="shared" si="438"/>
        <v>439.20471100000003</v>
      </c>
      <c r="AW278" s="254">
        <f t="shared" si="439"/>
        <v>461.91714000000007</v>
      </c>
      <c r="AX278" s="255">
        <f t="shared" si="440"/>
        <v>27.171596470588241</v>
      </c>
      <c r="AY278" s="256">
        <f t="shared" si="441"/>
        <v>21.99605428571429</v>
      </c>
      <c r="AZ278" s="257">
        <f t="shared" si="442"/>
        <v>25.662063333333336</v>
      </c>
      <c r="BA278" s="268">
        <f t="shared" si="443"/>
        <v>620.96612430000005</v>
      </c>
    </row>
    <row r="279" spans="1:53" x14ac:dyDescent="0.2">
      <c r="A279" s="33">
        <v>9393</v>
      </c>
      <c r="B279" s="33" t="s">
        <v>294</v>
      </c>
      <c r="C279" s="34" t="s">
        <v>20</v>
      </c>
      <c r="D279" s="47">
        <v>657.9</v>
      </c>
      <c r="E279" s="36">
        <f t="shared" si="433"/>
        <v>750.00599999999986</v>
      </c>
      <c r="F279" s="18">
        <f t="shared" si="434"/>
        <v>737.9</v>
      </c>
      <c r="G279" s="37">
        <f t="shared" si="435"/>
        <v>56.761538461538457</v>
      </c>
      <c r="H279" s="38">
        <f t="shared" si="436"/>
        <v>43.405882352941177</v>
      </c>
      <c r="I279" s="39">
        <f t="shared" si="437"/>
        <v>46.118749999999999</v>
      </c>
      <c r="J279" s="40">
        <v>723.69</v>
      </c>
      <c r="K279" s="23">
        <f t="shared" si="416"/>
        <v>832.24350000000004</v>
      </c>
      <c r="L279" s="41">
        <f t="shared" si="417"/>
        <v>803.69</v>
      </c>
      <c r="M279" s="42">
        <f t="shared" si="418"/>
        <v>53.579333333333338</v>
      </c>
      <c r="N279" s="43">
        <f t="shared" si="419"/>
        <v>42.299473684210533</v>
      </c>
      <c r="O279" s="44">
        <f t="shared" si="420"/>
        <v>44.649444444444448</v>
      </c>
      <c r="P279" s="45">
        <v>796.05900000000008</v>
      </c>
      <c r="Q279" s="46">
        <f t="shared" si="421"/>
        <v>915.46785</v>
      </c>
      <c r="R279" s="52">
        <f t="shared" si="422"/>
        <v>876.05900000000008</v>
      </c>
      <c r="S279" s="31">
        <f t="shared" si="423"/>
        <v>58.403933333333342</v>
      </c>
      <c r="T279" s="32">
        <f t="shared" si="424"/>
        <v>46.108368421052639</v>
      </c>
      <c r="U279" s="74">
        <f t="shared" si="425"/>
        <v>51.532882352941179</v>
      </c>
      <c r="V279" s="105">
        <f t="shared" si="426"/>
        <v>875.66490000000022</v>
      </c>
      <c r="W279" s="105">
        <f t="shared" si="427"/>
        <v>1007.0146350000002</v>
      </c>
      <c r="X279" s="106">
        <f t="shared" si="428"/>
        <v>955.66490000000022</v>
      </c>
      <c r="Y279" s="102">
        <f t="shared" si="429"/>
        <v>63.710993333333349</v>
      </c>
      <c r="Z279" s="103">
        <f t="shared" si="430"/>
        <v>50.298152631578958</v>
      </c>
      <c r="AA279" s="104">
        <f t="shared" si="431"/>
        <v>56.21558235294119</v>
      </c>
      <c r="AB279" s="151">
        <f t="shared" ref="AB279:AB308" si="463">V279*1.1</f>
        <v>963.23139000000026</v>
      </c>
      <c r="AC279" s="151">
        <f t="shared" si="444"/>
        <v>1107.7160985000003</v>
      </c>
      <c r="AD279" s="152">
        <f t="shared" si="445"/>
        <v>1043.2313900000004</v>
      </c>
      <c r="AE279" s="148">
        <f t="shared" si="446"/>
        <v>69.548759333333365</v>
      </c>
      <c r="AF279" s="149">
        <f t="shared" si="447"/>
        <v>54.906915263157913</v>
      </c>
      <c r="AG279" s="150">
        <f t="shared" si="448"/>
        <v>61.366552352941198</v>
      </c>
      <c r="AH279" s="187">
        <f t="shared" si="449"/>
        <v>1059.5545290000005</v>
      </c>
      <c r="AI279" s="188">
        <f t="shared" si="450"/>
        <v>1218.4877083500005</v>
      </c>
      <c r="AJ279" s="188">
        <f t="shared" si="451"/>
        <v>1139.5545290000005</v>
      </c>
      <c r="AK279" s="189">
        <f t="shared" si="452"/>
        <v>67.032619352941197</v>
      </c>
      <c r="AL279" s="190">
        <f t="shared" si="453"/>
        <v>54.264501380952403</v>
      </c>
      <c r="AM279" s="191">
        <f t="shared" si="454"/>
        <v>63.308584944444469</v>
      </c>
      <c r="AN279" s="220">
        <f t="shared" si="455"/>
        <v>1165.5099819000006</v>
      </c>
      <c r="AO279" s="221">
        <f t="shared" si="456"/>
        <v>1340.3364791850006</v>
      </c>
      <c r="AP279" s="221">
        <f t="shared" si="457"/>
        <v>1245.5099819000006</v>
      </c>
      <c r="AQ279" s="222">
        <f t="shared" si="458"/>
        <v>73.265293052941217</v>
      </c>
      <c r="AR279" s="223">
        <f t="shared" si="459"/>
        <v>59.309999138095272</v>
      </c>
      <c r="AS279" s="224">
        <f t="shared" si="460"/>
        <v>69.194998994444475</v>
      </c>
      <c r="AT279" s="237">
        <f t="shared" si="461"/>
        <v>1792.4374229405009</v>
      </c>
      <c r="AU279" s="253">
        <f t="shared" si="462"/>
        <v>1282.0609800900008</v>
      </c>
      <c r="AV279" s="254">
        <f t="shared" si="438"/>
        <v>1474.3701271035009</v>
      </c>
      <c r="AW279" s="254">
        <f t="shared" si="439"/>
        <v>1362.0609800900008</v>
      </c>
      <c r="AX279" s="255">
        <f t="shared" si="440"/>
        <v>80.121234122941232</v>
      </c>
      <c r="AY279" s="256">
        <f t="shared" si="441"/>
        <v>64.860046670952414</v>
      </c>
      <c r="AZ279" s="257">
        <f t="shared" si="442"/>
        <v>75.670054449444493</v>
      </c>
      <c r="BA279" s="268">
        <f t="shared" si="443"/>
        <v>1966.6811652345511</v>
      </c>
    </row>
    <row r="280" spans="1:53" x14ac:dyDescent="0.2">
      <c r="A280" s="33">
        <v>9394</v>
      </c>
      <c r="B280" s="33" t="s">
        <v>295</v>
      </c>
      <c r="C280" s="34" t="s">
        <v>20</v>
      </c>
      <c r="D280" s="47">
        <v>219.3</v>
      </c>
      <c r="E280" s="36">
        <f t="shared" si="433"/>
        <v>250.00199999999998</v>
      </c>
      <c r="F280" s="18">
        <f t="shared" si="434"/>
        <v>299.3</v>
      </c>
      <c r="G280" s="37">
        <f t="shared" si="435"/>
        <v>23.023076923076925</v>
      </c>
      <c r="H280" s="38">
        <f t="shared" si="436"/>
        <v>17.605882352941176</v>
      </c>
      <c r="I280" s="39">
        <f t="shared" si="437"/>
        <v>18.706250000000001</v>
      </c>
      <c r="J280" s="40">
        <v>241.23000000000002</v>
      </c>
      <c r="K280" s="23">
        <f t="shared" si="416"/>
        <v>277.41449999999998</v>
      </c>
      <c r="L280" s="41">
        <f t="shared" si="417"/>
        <v>321.23</v>
      </c>
      <c r="M280" s="42">
        <f t="shared" si="418"/>
        <v>21.415333333333333</v>
      </c>
      <c r="N280" s="43">
        <f t="shared" si="419"/>
        <v>16.906842105263159</v>
      </c>
      <c r="O280" s="44">
        <f t="shared" si="420"/>
        <v>17.846111111111114</v>
      </c>
      <c r="P280" s="45">
        <v>265.35300000000007</v>
      </c>
      <c r="Q280" s="46">
        <f t="shared" si="421"/>
        <v>305.15595000000008</v>
      </c>
      <c r="R280" s="52">
        <f t="shared" si="422"/>
        <v>345.35300000000007</v>
      </c>
      <c r="S280" s="31">
        <f t="shared" si="423"/>
        <v>23.023533333333337</v>
      </c>
      <c r="T280" s="32">
        <f t="shared" si="424"/>
        <v>18.176473684210531</v>
      </c>
      <c r="U280" s="74">
        <f t="shared" si="425"/>
        <v>20.314882352941179</v>
      </c>
      <c r="V280" s="105">
        <f t="shared" si="426"/>
        <v>291.88830000000007</v>
      </c>
      <c r="W280" s="105">
        <f t="shared" si="427"/>
        <v>335.67154500000004</v>
      </c>
      <c r="X280" s="106">
        <f t="shared" si="428"/>
        <v>371.88830000000007</v>
      </c>
      <c r="Y280" s="102">
        <f t="shared" si="429"/>
        <v>24.792553333333338</v>
      </c>
      <c r="Z280" s="103">
        <f t="shared" si="430"/>
        <v>19.573068421052636</v>
      </c>
      <c r="AA280" s="104">
        <f t="shared" si="431"/>
        <v>21.875782352941179</v>
      </c>
      <c r="AB280" s="151">
        <f t="shared" si="463"/>
        <v>321.07713000000012</v>
      </c>
      <c r="AC280" s="151">
        <f t="shared" si="444"/>
        <v>369.23869950000011</v>
      </c>
      <c r="AD280" s="152">
        <f t="shared" si="445"/>
        <v>401.07713000000012</v>
      </c>
      <c r="AE280" s="148">
        <f t="shared" si="446"/>
        <v>26.738475333333341</v>
      </c>
      <c r="AF280" s="149">
        <f t="shared" si="447"/>
        <v>21.109322631578955</v>
      </c>
      <c r="AG280" s="150">
        <f t="shared" si="448"/>
        <v>23.592772352941182</v>
      </c>
      <c r="AH280" s="187">
        <f t="shared" si="449"/>
        <v>353.18484300000017</v>
      </c>
      <c r="AI280" s="188">
        <f t="shared" si="450"/>
        <v>406.16256945000015</v>
      </c>
      <c r="AJ280" s="188">
        <f t="shared" si="451"/>
        <v>433.18484300000017</v>
      </c>
      <c r="AK280" s="189">
        <f t="shared" si="452"/>
        <v>25.481461352941185</v>
      </c>
      <c r="AL280" s="190">
        <f t="shared" si="453"/>
        <v>20.627849666666673</v>
      </c>
      <c r="AM280" s="191">
        <f t="shared" si="454"/>
        <v>24.065824611111122</v>
      </c>
      <c r="AN280" s="220">
        <f t="shared" si="455"/>
        <v>388.50332730000019</v>
      </c>
      <c r="AO280" s="221">
        <f t="shared" si="456"/>
        <v>446.77882639500018</v>
      </c>
      <c r="AP280" s="221">
        <f t="shared" si="457"/>
        <v>468.50332730000019</v>
      </c>
      <c r="AQ280" s="222">
        <f t="shared" si="458"/>
        <v>27.559019252941187</v>
      </c>
      <c r="AR280" s="223">
        <f t="shared" si="459"/>
        <v>22.309682252380963</v>
      </c>
      <c r="AS280" s="224">
        <f t="shared" si="460"/>
        <v>26.027962627777789</v>
      </c>
      <c r="AT280" s="237">
        <f t="shared" si="461"/>
        <v>630.81247431350027</v>
      </c>
      <c r="AU280" s="253">
        <f t="shared" si="462"/>
        <v>427.35366003000024</v>
      </c>
      <c r="AV280" s="254">
        <f t="shared" si="438"/>
        <v>491.45670903450025</v>
      </c>
      <c r="AW280" s="254">
        <f t="shared" si="439"/>
        <v>507.35366003000024</v>
      </c>
      <c r="AX280" s="255">
        <f t="shared" si="440"/>
        <v>29.84433294294119</v>
      </c>
      <c r="AY280" s="256">
        <f t="shared" si="441"/>
        <v>24.159698096666677</v>
      </c>
      <c r="AZ280" s="257">
        <f t="shared" si="442"/>
        <v>28.186314446111126</v>
      </c>
      <c r="BA280" s="268">
        <f t="shared" si="443"/>
        <v>688.89372174485038</v>
      </c>
    </row>
    <row r="281" spans="1:53" x14ac:dyDescent="0.2">
      <c r="A281" s="33">
        <v>9395</v>
      </c>
      <c r="B281" s="33" t="s">
        <v>296</v>
      </c>
      <c r="C281" s="34" t="s">
        <v>20</v>
      </c>
      <c r="D281" s="47">
        <v>219.3</v>
      </c>
      <c r="E281" s="36">
        <f t="shared" si="433"/>
        <v>250.00199999999998</v>
      </c>
      <c r="F281" s="18">
        <f t="shared" si="434"/>
        <v>299.3</v>
      </c>
      <c r="G281" s="37">
        <f t="shared" si="435"/>
        <v>23.023076923076925</v>
      </c>
      <c r="H281" s="38">
        <f t="shared" si="436"/>
        <v>17.605882352941176</v>
      </c>
      <c r="I281" s="39">
        <f t="shared" si="437"/>
        <v>18.706250000000001</v>
      </c>
      <c r="J281" s="40">
        <v>241.23000000000002</v>
      </c>
      <c r="K281" s="23">
        <f t="shared" ref="K281:K308" si="464">+(J281*1.15)</f>
        <v>277.41449999999998</v>
      </c>
      <c r="L281" s="41">
        <f t="shared" ref="L281:L308" si="465">+(J281+80)</f>
        <v>321.23</v>
      </c>
      <c r="M281" s="42">
        <f t="shared" ref="M281:M308" si="466">+((J281+80)/15)</f>
        <v>21.415333333333333</v>
      </c>
      <c r="N281" s="43">
        <f t="shared" ref="N281:N308" si="467">+((J281+80)/19)</f>
        <v>16.906842105263159</v>
      </c>
      <c r="O281" s="44">
        <f t="shared" ref="O281:O308" si="468">+((J281+80)/18)</f>
        <v>17.846111111111114</v>
      </c>
      <c r="P281" s="45">
        <v>265.35300000000007</v>
      </c>
      <c r="Q281" s="46">
        <f t="shared" ref="Q281:Q308" si="469">+(P281*1.15)</f>
        <v>305.15595000000008</v>
      </c>
      <c r="R281" s="52">
        <f t="shared" ref="R281:R308" si="470">+(P281+80)</f>
        <v>345.35300000000007</v>
      </c>
      <c r="S281" s="31">
        <f t="shared" ref="S281:S308" si="471">+((P281+80)/15)</f>
        <v>23.023533333333337</v>
      </c>
      <c r="T281" s="32">
        <f t="shared" ref="T281:T308" si="472">+((P281+80)/19)</f>
        <v>18.176473684210531</v>
      </c>
      <c r="U281" s="74">
        <f t="shared" ref="U281:U308" si="473">+((P281+80)/17)</f>
        <v>20.314882352941179</v>
      </c>
      <c r="V281" s="105">
        <f t="shared" ref="V281:V308" si="474">P281*1.1</f>
        <v>291.88830000000007</v>
      </c>
      <c r="W281" s="105">
        <f t="shared" ref="W281:W308" si="475">V281*1.15</f>
        <v>335.67154500000004</v>
      </c>
      <c r="X281" s="106">
        <f t="shared" ref="X281:X308" si="476">V281+80</f>
        <v>371.88830000000007</v>
      </c>
      <c r="Y281" s="102">
        <f t="shared" ref="Y281:Y308" si="477">+((V281+80)/15)</f>
        <v>24.792553333333338</v>
      </c>
      <c r="Z281" s="103">
        <f t="shared" ref="Z281:Z308" si="478">+((V281+80)/19)</f>
        <v>19.573068421052636</v>
      </c>
      <c r="AA281" s="104">
        <f t="shared" ref="AA281:AA308" si="479">+((V281+80)/17)</f>
        <v>21.875782352941179</v>
      </c>
      <c r="AB281" s="151">
        <f t="shared" si="463"/>
        <v>321.07713000000012</v>
      </c>
      <c r="AC281" s="151">
        <f t="shared" si="444"/>
        <v>369.23869950000011</v>
      </c>
      <c r="AD281" s="152">
        <f t="shared" si="445"/>
        <v>401.07713000000012</v>
      </c>
      <c r="AE281" s="148">
        <f t="shared" si="446"/>
        <v>26.738475333333341</v>
      </c>
      <c r="AF281" s="149">
        <f t="shared" si="447"/>
        <v>21.109322631578955</v>
      </c>
      <c r="AG281" s="150">
        <f t="shared" si="448"/>
        <v>23.592772352941182</v>
      </c>
      <c r="AH281" s="187">
        <f t="shared" si="449"/>
        <v>353.18484300000017</v>
      </c>
      <c r="AI281" s="188">
        <f t="shared" si="450"/>
        <v>406.16256945000015</v>
      </c>
      <c r="AJ281" s="188">
        <f t="shared" si="451"/>
        <v>433.18484300000017</v>
      </c>
      <c r="AK281" s="189">
        <f t="shared" si="452"/>
        <v>25.481461352941185</v>
      </c>
      <c r="AL281" s="190">
        <f t="shared" si="453"/>
        <v>20.627849666666673</v>
      </c>
      <c r="AM281" s="191">
        <f t="shared" si="454"/>
        <v>24.065824611111122</v>
      </c>
      <c r="AN281" s="220">
        <f t="shared" si="455"/>
        <v>388.50332730000019</v>
      </c>
      <c r="AO281" s="221">
        <f t="shared" si="456"/>
        <v>446.77882639500018</v>
      </c>
      <c r="AP281" s="221">
        <f t="shared" si="457"/>
        <v>468.50332730000019</v>
      </c>
      <c r="AQ281" s="222">
        <f t="shared" si="458"/>
        <v>27.559019252941187</v>
      </c>
      <c r="AR281" s="223">
        <f t="shared" si="459"/>
        <v>22.309682252380963</v>
      </c>
      <c r="AS281" s="224">
        <f t="shared" si="460"/>
        <v>26.027962627777789</v>
      </c>
      <c r="AT281" s="237">
        <f t="shared" si="461"/>
        <v>630.81247431350027</v>
      </c>
      <c r="AU281" s="253">
        <f t="shared" si="462"/>
        <v>427.35366003000024</v>
      </c>
      <c r="AV281" s="254">
        <f t="shared" si="438"/>
        <v>491.45670903450025</v>
      </c>
      <c r="AW281" s="254">
        <f t="shared" si="439"/>
        <v>507.35366003000024</v>
      </c>
      <c r="AX281" s="255">
        <f t="shared" si="440"/>
        <v>29.84433294294119</v>
      </c>
      <c r="AY281" s="256">
        <f t="shared" si="441"/>
        <v>24.159698096666677</v>
      </c>
      <c r="AZ281" s="257">
        <f t="shared" si="442"/>
        <v>28.186314446111126</v>
      </c>
      <c r="BA281" s="268">
        <f t="shared" si="443"/>
        <v>688.89372174485038</v>
      </c>
    </row>
    <row r="282" spans="1:53" x14ac:dyDescent="0.2">
      <c r="A282" s="33">
        <v>9435</v>
      </c>
      <c r="B282" s="33" t="s">
        <v>297</v>
      </c>
      <c r="C282" s="34" t="s">
        <v>20</v>
      </c>
      <c r="D282" s="47">
        <v>175.44</v>
      </c>
      <c r="E282" s="36">
        <f t="shared" si="433"/>
        <v>200.00159999999997</v>
      </c>
      <c r="F282" s="18">
        <f t="shared" si="434"/>
        <v>255.44</v>
      </c>
      <c r="G282" s="37">
        <f t="shared" si="435"/>
        <v>19.649230769230769</v>
      </c>
      <c r="H282" s="38">
        <f t="shared" si="436"/>
        <v>15.025882352941176</v>
      </c>
      <c r="I282" s="39">
        <f t="shared" si="437"/>
        <v>15.965</v>
      </c>
      <c r="J282" s="40">
        <v>192.98400000000001</v>
      </c>
      <c r="K282" s="23">
        <f t="shared" si="464"/>
        <v>221.9316</v>
      </c>
      <c r="L282" s="41">
        <f t="shared" si="465"/>
        <v>272.98400000000004</v>
      </c>
      <c r="M282" s="42">
        <f t="shared" si="466"/>
        <v>18.198933333333336</v>
      </c>
      <c r="N282" s="43">
        <f t="shared" si="467"/>
        <v>14.367578947368424</v>
      </c>
      <c r="O282" s="44">
        <f t="shared" si="468"/>
        <v>15.16577777777778</v>
      </c>
      <c r="P282" s="45">
        <v>212.28240000000002</v>
      </c>
      <c r="Q282" s="46">
        <f t="shared" si="469"/>
        <v>244.12476000000001</v>
      </c>
      <c r="R282" s="52">
        <f t="shared" si="470"/>
        <v>292.28240000000005</v>
      </c>
      <c r="S282" s="31">
        <f t="shared" si="471"/>
        <v>19.485493333333338</v>
      </c>
      <c r="T282" s="32">
        <f t="shared" si="472"/>
        <v>15.383284210526318</v>
      </c>
      <c r="U282" s="74">
        <f t="shared" si="473"/>
        <v>17.193082352941179</v>
      </c>
      <c r="V282" s="105">
        <f t="shared" si="474"/>
        <v>233.51064000000005</v>
      </c>
      <c r="W282" s="105">
        <f t="shared" si="475"/>
        <v>268.53723600000006</v>
      </c>
      <c r="X282" s="106">
        <f t="shared" si="476"/>
        <v>313.51064000000008</v>
      </c>
      <c r="Y282" s="102">
        <f t="shared" si="477"/>
        <v>20.900709333333339</v>
      </c>
      <c r="Z282" s="103">
        <f t="shared" si="478"/>
        <v>16.500560000000004</v>
      </c>
      <c r="AA282" s="104">
        <f t="shared" si="479"/>
        <v>18.441802352941181</v>
      </c>
      <c r="AB282" s="151">
        <f t="shared" si="463"/>
        <v>256.86170400000009</v>
      </c>
      <c r="AC282" s="151">
        <f t="shared" si="444"/>
        <v>295.39095960000009</v>
      </c>
      <c r="AD282" s="152">
        <f t="shared" si="445"/>
        <v>336.86170400000009</v>
      </c>
      <c r="AE282" s="148">
        <f t="shared" si="446"/>
        <v>22.45744693333334</v>
      </c>
      <c r="AF282" s="149">
        <f t="shared" si="447"/>
        <v>17.729563368421058</v>
      </c>
      <c r="AG282" s="150">
        <f t="shared" si="448"/>
        <v>19.815394352941183</v>
      </c>
      <c r="AH282" s="187">
        <f t="shared" si="449"/>
        <v>282.54787440000013</v>
      </c>
      <c r="AI282" s="188">
        <f t="shared" si="450"/>
        <v>324.93005556000014</v>
      </c>
      <c r="AJ282" s="188">
        <f t="shared" si="451"/>
        <v>362.54787440000013</v>
      </c>
      <c r="AK282" s="189">
        <f t="shared" si="452"/>
        <v>21.326345552941184</v>
      </c>
      <c r="AL282" s="190">
        <f t="shared" si="453"/>
        <v>17.264184495238101</v>
      </c>
      <c r="AM282" s="191">
        <f t="shared" si="454"/>
        <v>20.141548577777783</v>
      </c>
      <c r="AN282" s="220">
        <f t="shared" si="455"/>
        <v>310.80266184000016</v>
      </c>
      <c r="AO282" s="221">
        <f t="shared" si="456"/>
        <v>357.42306111600016</v>
      </c>
      <c r="AP282" s="221">
        <f t="shared" si="457"/>
        <v>390.80266184000016</v>
      </c>
      <c r="AQ282" s="222">
        <f t="shared" si="458"/>
        <v>22.988391872941186</v>
      </c>
      <c r="AR282" s="223">
        <f t="shared" si="459"/>
        <v>18.609650563809531</v>
      </c>
      <c r="AS282" s="224">
        <f t="shared" si="460"/>
        <v>21.711258991111119</v>
      </c>
      <c r="AT282" s="237">
        <f t="shared" si="461"/>
        <v>514.64997945080017</v>
      </c>
      <c r="AU282" s="253">
        <f t="shared" si="462"/>
        <v>341.88292802400019</v>
      </c>
      <c r="AV282" s="254">
        <f t="shared" si="438"/>
        <v>393.1653672276002</v>
      </c>
      <c r="AW282" s="254">
        <f t="shared" si="439"/>
        <v>421.88292802400019</v>
      </c>
      <c r="AX282" s="255">
        <f t="shared" si="440"/>
        <v>24.816642824941187</v>
      </c>
      <c r="AY282" s="256">
        <f t="shared" si="441"/>
        <v>20.089663239238103</v>
      </c>
      <c r="AZ282" s="257">
        <f t="shared" si="442"/>
        <v>23.437940445777787</v>
      </c>
      <c r="BA282" s="268">
        <f t="shared" si="443"/>
        <v>561.11497739588026</v>
      </c>
    </row>
    <row r="283" spans="1:53" x14ac:dyDescent="0.2">
      <c r="A283" s="33">
        <v>9446</v>
      </c>
      <c r="B283" s="33" t="s">
        <v>298</v>
      </c>
      <c r="C283" s="34" t="s">
        <v>20</v>
      </c>
      <c r="D283" s="47">
        <v>271.89999999999998</v>
      </c>
      <c r="E283" s="36">
        <f t="shared" ref="E283:E299" si="480">+(D283*1.14)</f>
        <v>309.96599999999995</v>
      </c>
      <c r="F283" s="18">
        <f t="shared" ref="F283:F299" si="481">+(D283+80)</f>
        <v>351.9</v>
      </c>
      <c r="G283" s="37">
        <f t="shared" ref="G283:G299" si="482">+((D283+80)/13)</f>
        <v>27.069230769230767</v>
      </c>
      <c r="H283" s="38">
        <f t="shared" ref="H283:H299" si="483">+((D283+80)/17)</f>
        <v>20.7</v>
      </c>
      <c r="I283" s="39">
        <f t="shared" ref="I283:I299" si="484">+((D283+80)/16)</f>
        <v>21.993749999999999</v>
      </c>
      <c r="J283" s="40">
        <v>299.08999999999997</v>
      </c>
      <c r="K283" s="23">
        <f t="shared" si="464"/>
        <v>343.95349999999996</v>
      </c>
      <c r="L283" s="41">
        <f t="shared" si="465"/>
        <v>379.09</v>
      </c>
      <c r="M283" s="42">
        <f t="shared" si="466"/>
        <v>25.272666666666666</v>
      </c>
      <c r="N283" s="43">
        <f t="shared" si="467"/>
        <v>19.952105263157893</v>
      </c>
      <c r="O283" s="44">
        <f t="shared" si="468"/>
        <v>21.060555555555553</v>
      </c>
      <c r="P283" s="45">
        <v>328.99900000000002</v>
      </c>
      <c r="Q283" s="46">
        <f t="shared" si="469"/>
        <v>378.34884999999997</v>
      </c>
      <c r="R283" s="52">
        <f t="shared" si="470"/>
        <v>408.99900000000002</v>
      </c>
      <c r="S283" s="31">
        <f t="shared" si="471"/>
        <v>27.2666</v>
      </c>
      <c r="T283" s="32">
        <f t="shared" si="472"/>
        <v>21.526263157894739</v>
      </c>
      <c r="U283" s="74">
        <f t="shared" si="473"/>
        <v>24.058764705882353</v>
      </c>
      <c r="V283" s="105">
        <f t="shared" si="474"/>
        <v>361.89890000000008</v>
      </c>
      <c r="W283" s="105">
        <f t="shared" si="475"/>
        <v>416.18373500000007</v>
      </c>
      <c r="X283" s="106">
        <f t="shared" si="476"/>
        <v>441.89890000000008</v>
      </c>
      <c r="Y283" s="102">
        <f t="shared" si="477"/>
        <v>29.459926666666671</v>
      </c>
      <c r="Z283" s="103">
        <f t="shared" si="478"/>
        <v>23.257836842105267</v>
      </c>
      <c r="AA283" s="104">
        <f t="shared" si="479"/>
        <v>25.994052941176477</v>
      </c>
      <c r="AB283" s="151">
        <f t="shared" si="463"/>
        <v>398.08879000000013</v>
      </c>
      <c r="AC283" s="151">
        <f t="shared" si="444"/>
        <v>457.80210850000009</v>
      </c>
      <c r="AD283" s="152">
        <f t="shared" si="445"/>
        <v>478.08879000000013</v>
      </c>
      <c r="AE283" s="148">
        <f t="shared" si="446"/>
        <v>31.872586000000009</v>
      </c>
      <c r="AF283" s="149">
        <f t="shared" si="447"/>
        <v>25.162567894736849</v>
      </c>
      <c r="AG283" s="150">
        <f t="shared" si="448"/>
        <v>28.122870000000006</v>
      </c>
      <c r="AH283" s="187">
        <f t="shared" si="449"/>
        <v>437.89766900000018</v>
      </c>
      <c r="AI283" s="188">
        <f t="shared" si="450"/>
        <v>503.58231935000015</v>
      </c>
      <c r="AJ283" s="188">
        <f t="shared" si="451"/>
        <v>517.89766900000018</v>
      </c>
      <c r="AK283" s="189">
        <f t="shared" si="452"/>
        <v>30.464568764705891</v>
      </c>
      <c r="AL283" s="190">
        <f t="shared" si="453"/>
        <v>24.661793761904772</v>
      </c>
      <c r="AM283" s="191">
        <f t="shared" si="454"/>
        <v>28.772092722222233</v>
      </c>
      <c r="AN283" s="220">
        <f t="shared" si="455"/>
        <v>481.68743590000025</v>
      </c>
      <c r="AO283" s="221">
        <f t="shared" si="456"/>
        <v>553.9405512850002</v>
      </c>
      <c r="AP283" s="221">
        <f t="shared" si="457"/>
        <v>561.68743590000031</v>
      </c>
      <c r="AQ283" s="222">
        <f t="shared" si="458"/>
        <v>33.040437405882372</v>
      </c>
      <c r="AR283" s="223">
        <f t="shared" si="459"/>
        <v>26.74702075714287</v>
      </c>
      <c r="AS283" s="224">
        <f t="shared" si="460"/>
        <v>31.204857550000018</v>
      </c>
      <c r="AT283" s="237">
        <f t="shared" si="461"/>
        <v>770.12271667050027</v>
      </c>
      <c r="AU283" s="253">
        <f t="shared" si="462"/>
        <v>529.85617949000027</v>
      </c>
      <c r="AV283" s="254">
        <f t="shared" si="438"/>
        <v>609.3346064135003</v>
      </c>
      <c r="AW283" s="254">
        <f t="shared" si="439"/>
        <v>609.85617949000027</v>
      </c>
      <c r="AX283" s="255">
        <f t="shared" si="440"/>
        <v>35.873892911176483</v>
      </c>
      <c r="AY283" s="256">
        <f t="shared" si="441"/>
        <v>29.040770451904773</v>
      </c>
      <c r="AZ283" s="257">
        <f t="shared" si="442"/>
        <v>33.880898860555568</v>
      </c>
      <c r="BA283" s="268">
        <f t="shared" si="443"/>
        <v>842.13498833755045</v>
      </c>
    </row>
    <row r="284" spans="1:53" x14ac:dyDescent="0.2">
      <c r="A284" s="33">
        <v>9447</v>
      </c>
      <c r="B284" s="33" t="s">
        <v>299</v>
      </c>
      <c r="C284" s="34" t="s">
        <v>20</v>
      </c>
      <c r="D284" s="47">
        <v>245.6</v>
      </c>
      <c r="E284" s="36">
        <f t="shared" si="480"/>
        <v>279.98399999999998</v>
      </c>
      <c r="F284" s="18">
        <f t="shared" si="481"/>
        <v>325.60000000000002</v>
      </c>
      <c r="G284" s="37">
        <f t="shared" si="482"/>
        <v>25.04615384615385</v>
      </c>
      <c r="H284" s="38">
        <f t="shared" si="483"/>
        <v>19.152941176470591</v>
      </c>
      <c r="I284" s="39">
        <f t="shared" si="484"/>
        <v>20.350000000000001</v>
      </c>
      <c r="J284" s="40">
        <v>270.16000000000003</v>
      </c>
      <c r="K284" s="23">
        <f t="shared" si="464"/>
        <v>310.68400000000003</v>
      </c>
      <c r="L284" s="41">
        <f t="shared" si="465"/>
        <v>350.16</v>
      </c>
      <c r="M284" s="42">
        <f t="shared" si="466"/>
        <v>23.344000000000001</v>
      </c>
      <c r="N284" s="43">
        <f t="shared" si="467"/>
        <v>18.429473684210528</v>
      </c>
      <c r="O284" s="44">
        <f t="shared" si="468"/>
        <v>19.453333333333333</v>
      </c>
      <c r="P284" s="45">
        <v>297.17600000000004</v>
      </c>
      <c r="Q284" s="46">
        <f t="shared" si="469"/>
        <v>341.75240000000002</v>
      </c>
      <c r="R284" s="52">
        <f t="shared" si="470"/>
        <v>377.17600000000004</v>
      </c>
      <c r="S284" s="31">
        <f t="shared" si="471"/>
        <v>25.145066666666668</v>
      </c>
      <c r="T284" s="32">
        <f t="shared" si="472"/>
        <v>19.851368421052634</v>
      </c>
      <c r="U284" s="74">
        <f t="shared" si="473"/>
        <v>22.186823529411768</v>
      </c>
      <c r="V284" s="105">
        <f t="shared" si="474"/>
        <v>326.89360000000005</v>
      </c>
      <c r="W284" s="105">
        <f t="shared" si="475"/>
        <v>375.92764000000005</v>
      </c>
      <c r="X284" s="106">
        <f t="shared" si="476"/>
        <v>406.89360000000005</v>
      </c>
      <c r="Y284" s="102">
        <f t="shared" si="477"/>
        <v>27.126240000000003</v>
      </c>
      <c r="Z284" s="103">
        <f t="shared" si="478"/>
        <v>21.415452631578951</v>
      </c>
      <c r="AA284" s="104">
        <f t="shared" si="479"/>
        <v>23.934917647058825</v>
      </c>
      <c r="AB284" s="151">
        <f t="shared" si="463"/>
        <v>359.58296000000007</v>
      </c>
      <c r="AC284" s="151">
        <f t="shared" si="444"/>
        <v>413.52040400000004</v>
      </c>
      <c r="AD284" s="152">
        <f t="shared" si="445"/>
        <v>439.58296000000007</v>
      </c>
      <c r="AE284" s="148">
        <f t="shared" si="446"/>
        <v>29.305530666666673</v>
      </c>
      <c r="AF284" s="149">
        <f t="shared" si="447"/>
        <v>23.135945263157897</v>
      </c>
      <c r="AG284" s="150">
        <f t="shared" si="448"/>
        <v>25.857821176470594</v>
      </c>
      <c r="AH284" s="187">
        <f t="shared" si="449"/>
        <v>395.54125600000009</v>
      </c>
      <c r="AI284" s="188">
        <f t="shared" si="450"/>
        <v>454.87244440000006</v>
      </c>
      <c r="AJ284" s="188">
        <f t="shared" si="451"/>
        <v>475.54125600000009</v>
      </c>
      <c r="AK284" s="189">
        <f t="shared" si="452"/>
        <v>27.973015058823535</v>
      </c>
      <c r="AL284" s="190">
        <f t="shared" si="453"/>
        <v>22.644821714285719</v>
      </c>
      <c r="AM284" s="191">
        <f t="shared" si="454"/>
        <v>26.418958666666672</v>
      </c>
      <c r="AN284" s="220">
        <f t="shared" si="455"/>
        <v>435.09538160000011</v>
      </c>
      <c r="AO284" s="221">
        <f t="shared" si="456"/>
        <v>500.3596888400001</v>
      </c>
      <c r="AP284" s="221">
        <f t="shared" si="457"/>
        <v>515.09538160000011</v>
      </c>
      <c r="AQ284" s="222">
        <f t="shared" si="458"/>
        <v>30.299728329411771</v>
      </c>
      <c r="AR284" s="223">
        <f t="shared" si="459"/>
        <v>24.528351504761911</v>
      </c>
      <c r="AS284" s="224">
        <f t="shared" si="460"/>
        <v>28.616410088888895</v>
      </c>
      <c r="AT284" s="237">
        <f t="shared" si="461"/>
        <v>700.4675954920001</v>
      </c>
      <c r="AU284" s="253">
        <f t="shared" si="462"/>
        <v>478.60491976000014</v>
      </c>
      <c r="AV284" s="254">
        <f t="shared" si="438"/>
        <v>550.3956577240001</v>
      </c>
      <c r="AW284" s="254">
        <f t="shared" si="439"/>
        <v>558.60491976000014</v>
      </c>
      <c r="AX284" s="255">
        <f t="shared" si="440"/>
        <v>32.859112927058831</v>
      </c>
      <c r="AY284" s="256">
        <f t="shared" si="441"/>
        <v>26.600234274285722</v>
      </c>
      <c r="AZ284" s="257">
        <f t="shared" si="442"/>
        <v>31.03360665333334</v>
      </c>
      <c r="BA284" s="268">
        <f t="shared" si="443"/>
        <v>765.51435504120013</v>
      </c>
    </row>
    <row r="285" spans="1:53" x14ac:dyDescent="0.2">
      <c r="A285" s="33">
        <v>9519</v>
      </c>
      <c r="B285" s="33" t="s">
        <v>300</v>
      </c>
      <c r="C285" s="34" t="s">
        <v>20</v>
      </c>
      <c r="D285" s="47">
        <v>429.8</v>
      </c>
      <c r="E285" s="36">
        <f t="shared" si="480"/>
        <v>489.97199999999998</v>
      </c>
      <c r="F285" s="18">
        <f t="shared" si="481"/>
        <v>509.8</v>
      </c>
      <c r="G285" s="37">
        <f t="shared" si="482"/>
        <v>39.215384615384615</v>
      </c>
      <c r="H285" s="38">
        <f t="shared" si="483"/>
        <v>29.988235294117647</v>
      </c>
      <c r="I285" s="39">
        <f t="shared" si="484"/>
        <v>31.862500000000001</v>
      </c>
      <c r="J285" s="40">
        <v>472.78000000000003</v>
      </c>
      <c r="K285" s="23">
        <f t="shared" si="464"/>
        <v>543.697</v>
      </c>
      <c r="L285" s="41">
        <f t="shared" si="465"/>
        <v>552.78</v>
      </c>
      <c r="M285" s="42">
        <f t="shared" si="466"/>
        <v>36.851999999999997</v>
      </c>
      <c r="N285" s="43">
        <f t="shared" si="467"/>
        <v>29.093684210526316</v>
      </c>
      <c r="O285" s="44">
        <f t="shared" si="468"/>
        <v>30.709999999999997</v>
      </c>
      <c r="P285" s="45">
        <v>520.05800000000011</v>
      </c>
      <c r="Q285" s="46">
        <f t="shared" si="469"/>
        <v>598.06670000000008</v>
      </c>
      <c r="R285" s="52">
        <f t="shared" si="470"/>
        <v>600.05800000000011</v>
      </c>
      <c r="S285" s="31">
        <f t="shared" si="471"/>
        <v>40.003866666666674</v>
      </c>
      <c r="T285" s="32">
        <f t="shared" si="472"/>
        <v>31.582000000000004</v>
      </c>
      <c r="U285" s="74">
        <f t="shared" si="473"/>
        <v>35.297529411764714</v>
      </c>
      <c r="V285" s="105">
        <f t="shared" si="474"/>
        <v>572.06380000000013</v>
      </c>
      <c r="W285" s="105">
        <f t="shared" si="475"/>
        <v>657.87337000000014</v>
      </c>
      <c r="X285" s="106">
        <f t="shared" si="476"/>
        <v>652.06380000000013</v>
      </c>
      <c r="Y285" s="102">
        <f t="shared" si="477"/>
        <v>43.470920000000007</v>
      </c>
      <c r="Z285" s="103">
        <f t="shared" si="478"/>
        <v>34.319147368421056</v>
      </c>
      <c r="AA285" s="104">
        <f t="shared" si="479"/>
        <v>38.356694117647066</v>
      </c>
      <c r="AB285" s="151">
        <f t="shared" si="463"/>
        <v>629.27018000000021</v>
      </c>
      <c r="AC285" s="151">
        <f t="shared" si="444"/>
        <v>723.66070700000023</v>
      </c>
      <c r="AD285" s="152">
        <f t="shared" si="445"/>
        <v>709.27018000000021</v>
      </c>
      <c r="AE285" s="148">
        <f t="shared" si="446"/>
        <v>47.284678666666679</v>
      </c>
      <c r="AF285" s="149">
        <f t="shared" si="447"/>
        <v>37.330009473684221</v>
      </c>
      <c r="AG285" s="150">
        <f t="shared" si="448"/>
        <v>41.721775294117663</v>
      </c>
      <c r="AH285" s="187">
        <f t="shared" si="449"/>
        <v>692.1971980000003</v>
      </c>
      <c r="AI285" s="188">
        <f t="shared" si="450"/>
        <v>796.02677770000025</v>
      </c>
      <c r="AJ285" s="188">
        <f t="shared" si="451"/>
        <v>772.1971980000003</v>
      </c>
      <c r="AK285" s="189">
        <f t="shared" si="452"/>
        <v>45.423364588235309</v>
      </c>
      <c r="AL285" s="190">
        <f t="shared" si="453"/>
        <v>36.771295142857156</v>
      </c>
      <c r="AM285" s="191">
        <f t="shared" si="454"/>
        <v>42.899844333333348</v>
      </c>
      <c r="AN285" s="220">
        <f t="shared" si="455"/>
        <v>761.41691780000042</v>
      </c>
      <c r="AO285" s="221">
        <f t="shared" si="456"/>
        <v>875.62945547000038</v>
      </c>
      <c r="AP285" s="221">
        <f t="shared" si="457"/>
        <v>841.41691780000042</v>
      </c>
      <c r="AQ285" s="222">
        <f t="shared" si="458"/>
        <v>49.495112811764727</v>
      </c>
      <c r="AR285" s="223">
        <f t="shared" si="459"/>
        <v>40.067472276190493</v>
      </c>
      <c r="AS285" s="224">
        <f t="shared" si="460"/>
        <v>46.745384322222243</v>
      </c>
      <c r="AT285" s="237">
        <f t="shared" si="461"/>
        <v>1188.3182921110006</v>
      </c>
      <c r="AU285" s="253">
        <f t="shared" si="462"/>
        <v>837.55860958000051</v>
      </c>
      <c r="AV285" s="254">
        <f t="shared" si="438"/>
        <v>963.19240101700052</v>
      </c>
      <c r="AW285" s="254">
        <f t="shared" si="439"/>
        <v>917.55860958000051</v>
      </c>
      <c r="AX285" s="255">
        <f t="shared" si="440"/>
        <v>53.974035857647088</v>
      </c>
      <c r="AY285" s="256">
        <f t="shared" si="441"/>
        <v>43.693267122857165</v>
      </c>
      <c r="AZ285" s="257">
        <f t="shared" si="442"/>
        <v>50.975478310000028</v>
      </c>
      <c r="BA285" s="268">
        <f t="shared" si="443"/>
        <v>1302.1501213221006</v>
      </c>
    </row>
    <row r="286" spans="1:53" x14ac:dyDescent="0.2">
      <c r="A286" s="33">
        <v>9564</v>
      </c>
      <c r="B286" s="33" t="s">
        <v>301</v>
      </c>
      <c r="C286" s="34" t="s">
        <v>20</v>
      </c>
      <c r="D286" s="47">
        <v>280.7</v>
      </c>
      <c r="E286" s="36">
        <f t="shared" si="480"/>
        <v>319.99799999999993</v>
      </c>
      <c r="F286" s="18">
        <f t="shared" si="481"/>
        <v>360.7</v>
      </c>
      <c r="G286" s="37">
        <f t="shared" si="482"/>
        <v>27.746153846153845</v>
      </c>
      <c r="H286" s="38">
        <f t="shared" si="483"/>
        <v>21.21764705882353</v>
      </c>
      <c r="I286" s="39">
        <f t="shared" si="484"/>
        <v>22.543749999999999</v>
      </c>
      <c r="J286" s="40">
        <v>308.77000000000004</v>
      </c>
      <c r="K286" s="23">
        <f t="shared" si="464"/>
        <v>355.08550000000002</v>
      </c>
      <c r="L286" s="41">
        <f t="shared" si="465"/>
        <v>388.77000000000004</v>
      </c>
      <c r="M286" s="42">
        <f t="shared" si="466"/>
        <v>25.918000000000003</v>
      </c>
      <c r="N286" s="43">
        <f t="shared" si="467"/>
        <v>20.461578947368423</v>
      </c>
      <c r="O286" s="44">
        <f t="shared" si="468"/>
        <v>21.598333333333336</v>
      </c>
      <c r="P286" s="45">
        <v>339.64700000000005</v>
      </c>
      <c r="Q286" s="46">
        <f t="shared" si="469"/>
        <v>390.59405000000004</v>
      </c>
      <c r="R286" s="52">
        <f t="shared" si="470"/>
        <v>419.64700000000005</v>
      </c>
      <c r="S286" s="31">
        <f t="shared" si="471"/>
        <v>27.976466666666671</v>
      </c>
      <c r="T286" s="32">
        <f t="shared" si="472"/>
        <v>22.086684210526318</v>
      </c>
      <c r="U286" s="74">
        <f t="shared" si="473"/>
        <v>24.685117647058828</v>
      </c>
      <c r="V286" s="105">
        <f t="shared" si="474"/>
        <v>373.6117000000001</v>
      </c>
      <c r="W286" s="105">
        <f t="shared" si="475"/>
        <v>429.65345500000006</v>
      </c>
      <c r="X286" s="106">
        <f t="shared" si="476"/>
        <v>453.6117000000001</v>
      </c>
      <c r="Y286" s="102">
        <f t="shared" si="477"/>
        <v>30.240780000000008</v>
      </c>
      <c r="Z286" s="103">
        <f t="shared" si="478"/>
        <v>23.874300000000005</v>
      </c>
      <c r="AA286" s="104">
        <f t="shared" si="479"/>
        <v>26.683041176470596</v>
      </c>
      <c r="AB286" s="151">
        <f t="shared" si="463"/>
        <v>410.97287000000011</v>
      </c>
      <c r="AC286" s="151">
        <f t="shared" si="444"/>
        <v>472.61880050000008</v>
      </c>
      <c r="AD286" s="152">
        <f t="shared" si="445"/>
        <v>490.97287000000011</v>
      </c>
      <c r="AE286" s="148">
        <f t="shared" si="446"/>
        <v>32.731524666666672</v>
      </c>
      <c r="AF286" s="149">
        <f t="shared" si="447"/>
        <v>25.840677368421058</v>
      </c>
      <c r="AG286" s="150">
        <f t="shared" si="448"/>
        <v>28.880757058823537</v>
      </c>
      <c r="AH286" s="187">
        <f t="shared" si="449"/>
        <v>452.07015700000017</v>
      </c>
      <c r="AI286" s="188">
        <f t="shared" si="450"/>
        <v>519.88068055000019</v>
      </c>
      <c r="AJ286" s="188">
        <f t="shared" si="451"/>
        <v>532.07015700000011</v>
      </c>
      <c r="AK286" s="189">
        <f t="shared" si="452"/>
        <v>31.298244529411772</v>
      </c>
      <c r="AL286" s="190">
        <f t="shared" si="453"/>
        <v>25.336674142857149</v>
      </c>
      <c r="AM286" s="191">
        <f t="shared" si="454"/>
        <v>29.559453166666671</v>
      </c>
      <c r="AN286" s="220">
        <f t="shared" si="455"/>
        <v>497.27717270000022</v>
      </c>
      <c r="AO286" s="221">
        <f t="shared" si="456"/>
        <v>571.86874860500018</v>
      </c>
      <c r="AP286" s="221">
        <f t="shared" si="457"/>
        <v>577.27717270000016</v>
      </c>
      <c r="AQ286" s="222">
        <f t="shared" si="458"/>
        <v>33.957480747058831</v>
      </c>
      <c r="AR286" s="223">
        <f t="shared" si="459"/>
        <v>27.489389176190485</v>
      </c>
      <c r="AS286" s="224">
        <f t="shared" si="460"/>
        <v>32.0709540388889</v>
      </c>
      <c r="AT286" s="237">
        <f t="shared" si="461"/>
        <v>793.42937318650024</v>
      </c>
      <c r="AU286" s="253">
        <f t="shared" si="462"/>
        <v>547.00488997000025</v>
      </c>
      <c r="AV286" s="254">
        <f t="shared" si="438"/>
        <v>629.05562346550028</v>
      </c>
      <c r="AW286" s="254">
        <f t="shared" si="439"/>
        <v>627.00488997000025</v>
      </c>
      <c r="AX286" s="255">
        <f t="shared" si="440"/>
        <v>36.8826405864706</v>
      </c>
      <c r="AY286" s="256">
        <f t="shared" si="441"/>
        <v>29.857375712857156</v>
      </c>
      <c r="AZ286" s="257">
        <f t="shared" si="442"/>
        <v>34.83360499833335</v>
      </c>
      <c r="BA286" s="268">
        <f t="shared" si="443"/>
        <v>867.77231050515036</v>
      </c>
    </row>
    <row r="287" spans="1:53" x14ac:dyDescent="0.2">
      <c r="A287" s="33">
        <v>9565</v>
      </c>
      <c r="B287" s="33" t="s">
        <v>302</v>
      </c>
      <c r="C287" s="34" t="s">
        <v>20</v>
      </c>
      <c r="D287" s="47">
        <v>293.89999999999998</v>
      </c>
      <c r="E287" s="36">
        <f t="shared" si="480"/>
        <v>335.04599999999994</v>
      </c>
      <c r="F287" s="18">
        <f t="shared" si="481"/>
        <v>373.9</v>
      </c>
      <c r="G287" s="37">
        <f t="shared" si="482"/>
        <v>28.761538461538461</v>
      </c>
      <c r="H287" s="38">
        <f t="shared" si="483"/>
        <v>21.994117647058822</v>
      </c>
      <c r="I287" s="39">
        <f t="shared" si="484"/>
        <v>23.368749999999999</v>
      </c>
      <c r="J287" s="40">
        <v>323.29000000000002</v>
      </c>
      <c r="K287" s="23">
        <f t="shared" si="464"/>
        <v>371.7835</v>
      </c>
      <c r="L287" s="41">
        <f t="shared" si="465"/>
        <v>403.29</v>
      </c>
      <c r="M287" s="42">
        <f t="shared" si="466"/>
        <v>26.886000000000003</v>
      </c>
      <c r="N287" s="43">
        <f t="shared" si="467"/>
        <v>21.225789473684213</v>
      </c>
      <c r="O287" s="44">
        <f t="shared" si="468"/>
        <v>22.405000000000001</v>
      </c>
      <c r="P287" s="45">
        <v>355.61900000000003</v>
      </c>
      <c r="Q287" s="46">
        <f t="shared" si="469"/>
        <v>408.96185000000003</v>
      </c>
      <c r="R287" s="52">
        <f t="shared" si="470"/>
        <v>435.61900000000003</v>
      </c>
      <c r="S287" s="31">
        <f t="shared" si="471"/>
        <v>29.041266666666669</v>
      </c>
      <c r="T287" s="32">
        <f t="shared" si="472"/>
        <v>22.927315789473685</v>
      </c>
      <c r="U287" s="74">
        <f t="shared" si="473"/>
        <v>25.62464705882353</v>
      </c>
      <c r="V287" s="105">
        <f t="shared" si="474"/>
        <v>391.18090000000007</v>
      </c>
      <c r="W287" s="105">
        <f t="shared" si="475"/>
        <v>449.85803500000003</v>
      </c>
      <c r="X287" s="106">
        <f t="shared" si="476"/>
        <v>471.18090000000007</v>
      </c>
      <c r="Y287" s="102">
        <f t="shared" si="477"/>
        <v>31.412060000000004</v>
      </c>
      <c r="Z287" s="103">
        <f t="shared" si="478"/>
        <v>24.798994736842108</v>
      </c>
      <c r="AA287" s="104">
        <f t="shared" si="479"/>
        <v>27.71652352941177</v>
      </c>
      <c r="AB287" s="151">
        <f t="shared" si="463"/>
        <v>430.29899000000012</v>
      </c>
      <c r="AC287" s="151">
        <f t="shared" si="444"/>
        <v>494.84383850000012</v>
      </c>
      <c r="AD287" s="152">
        <f t="shared" si="445"/>
        <v>510.29899000000012</v>
      </c>
      <c r="AE287" s="148">
        <f t="shared" si="446"/>
        <v>34.019932666666676</v>
      </c>
      <c r="AF287" s="149">
        <f t="shared" si="447"/>
        <v>26.857841578947376</v>
      </c>
      <c r="AG287" s="150">
        <f t="shared" si="448"/>
        <v>30.017587647058832</v>
      </c>
      <c r="AH287" s="187">
        <f t="shared" si="449"/>
        <v>473.32888900000017</v>
      </c>
      <c r="AI287" s="188">
        <f t="shared" si="450"/>
        <v>544.32822235000015</v>
      </c>
      <c r="AJ287" s="188">
        <f t="shared" si="451"/>
        <v>553.32888900000012</v>
      </c>
      <c r="AK287" s="189">
        <f t="shared" si="452"/>
        <v>32.548758176470592</v>
      </c>
      <c r="AL287" s="190">
        <f t="shared" si="453"/>
        <v>26.34899471428572</v>
      </c>
      <c r="AM287" s="191">
        <f t="shared" si="454"/>
        <v>30.740493833333339</v>
      </c>
      <c r="AN287" s="220">
        <f t="shared" si="455"/>
        <v>520.66177790000029</v>
      </c>
      <c r="AO287" s="221">
        <f t="shared" si="456"/>
        <v>598.76104458500026</v>
      </c>
      <c r="AP287" s="221">
        <f t="shared" si="457"/>
        <v>600.66177790000029</v>
      </c>
      <c r="AQ287" s="222">
        <f t="shared" si="458"/>
        <v>35.333045758823545</v>
      </c>
      <c r="AR287" s="223">
        <f t="shared" si="459"/>
        <v>28.602941804761919</v>
      </c>
      <c r="AS287" s="224">
        <f t="shared" si="460"/>
        <v>33.370098772222235</v>
      </c>
      <c r="AT287" s="237">
        <f t="shared" si="461"/>
        <v>828.38935796050032</v>
      </c>
      <c r="AU287" s="253">
        <f t="shared" si="462"/>
        <v>572.72795569000039</v>
      </c>
      <c r="AV287" s="254">
        <f t="shared" si="438"/>
        <v>658.63714904350036</v>
      </c>
      <c r="AW287" s="254">
        <f t="shared" si="439"/>
        <v>652.72795569000039</v>
      </c>
      <c r="AX287" s="255">
        <f t="shared" si="440"/>
        <v>38.39576209941179</v>
      </c>
      <c r="AY287" s="256">
        <f t="shared" si="441"/>
        <v>31.082283604285731</v>
      </c>
      <c r="AZ287" s="257">
        <f t="shared" si="442"/>
        <v>36.262664205000021</v>
      </c>
      <c r="BA287" s="268">
        <f t="shared" si="443"/>
        <v>906.22829375655044</v>
      </c>
    </row>
    <row r="288" spans="1:53" x14ac:dyDescent="0.2">
      <c r="A288" s="33">
        <v>9637</v>
      </c>
      <c r="B288" s="33" t="s">
        <v>303</v>
      </c>
      <c r="C288" s="34" t="s">
        <v>20</v>
      </c>
      <c r="D288" s="47">
        <v>429.8</v>
      </c>
      <c r="E288" s="36">
        <f t="shared" si="480"/>
        <v>489.97199999999998</v>
      </c>
      <c r="F288" s="18">
        <f t="shared" si="481"/>
        <v>509.8</v>
      </c>
      <c r="G288" s="37">
        <f t="shared" si="482"/>
        <v>39.215384615384615</v>
      </c>
      <c r="H288" s="38">
        <f t="shared" si="483"/>
        <v>29.988235294117647</v>
      </c>
      <c r="I288" s="39">
        <f t="shared" si="484"/>
        <v>31.862500000000001</v>
      </c>
      <c r="J288" s="40">
        <v>429.83</v>
      </c>
      <c r="K288" s="23">
        <f t="shared" si="464"/>
        <v>494.30449999999996</v>
      </c>
      <c r="L288" s="41">
        <f t="shared" si="465"/>
        <v>509.83</v>
      </c>
      <c r="M288" s="42">
        <f t="shared" si="466"/>
        <v>33.988666666666667</v>
      </c>
      <c r="N288" s="43">
        <f t="shared" si="467"/>
        <v>26.833157894736843</v>
      </c>
      <c r="O288" s="44">
        <f t="shared" si="468"/>
        <v>28.323888888888888</v>
      </c>
      <c r="P288" s="45">
        <v>472.81300000000005</v>
      </c>
      <c r="Q288" s="46">
        <f t="shared" si="469"/>
        <v>543.73495000000003</v>
      </c>
      <c r="R288" s="52">
        <f t="shared" si="470"/>
        <v>552.8130000000001</v>
      </c>
      <c r="S288" s="31">
        <f t="shared" si="471"/>
        <v>36.854200000000006</v>
      </c>
      <c r="T288" s="32">
        <f t="shared" si="472"/>
        <v>29.095421052631583</v>
      </c>
      <c r="U288" s="74">
        <f t="shared" si="473"/>
        <v>32.518411764705888</v>
      </c>
      <c r="V288" s="105">
        <f t="shared" si="474"/>
        <v>520.09430000000009</v>
      </c>
      <c r="W288" s="105">
        <f t="shared" si="475"/>
        <v>598.10844500000007</v>
      </c>
      <c r="X288" s="106">
        <f t="shared" si="476"/>
        <v>600.09430000000009</v>
      </c>
      <c r="Y288" s="102">
        <f t="shared" si="477"/>
        <v>40.006286666666675</v>
      </c>
      <c r="Z288" s="103">
        <f t="shared" si="478"/>
        <v>31.583910526315794</v>
      </c>
      <c r="AA288" s="104">
        <f t="shared" si="479"/>
        <v>35.299664705882357</v>
      </c>
      <c r="AB288" s="151">
        <f t="shared" si="463"/>
        <v>572.10373000000016</v>
      </c>
      <c r="AC288" s="151">
        <f t="shared" si="444"/>
        <v>657.9192895000001</v>
      </c>
      <c r="AD288" s="152">
        <f t="shared" si="445"/>
        <v>652.10373000000016</v>
      </c>
      <c r="AE288" s="148">
        <f t="shared" si="446"/>
        <v>43.473582000000007</v>
      </c>
      <c r="AF288" s="149">
        <f t="shared" si="447"/>
        <v>34.321248947368431</v>
      </c>
      <c r="AG288" s="150">
        <f t="shared" si="448"/>
        <v>38.359042941176483</v>
      </c>
      <c r="AH288" s="187">
        <f t="shared" si="449"/>
        <v>629.31410300000027</v>
      </c>
      <c r="AI288" s="188">
        <f t="shared" si="450"/>
        <v>723.71121845000027</v>
      </c>
      <c r="AJ288" s="188">
        <f t="shared" si="451"/>
        <v>709.31410300000027</v>
      </c>
      <c r="AK288" s="189">
        <f t="shared" si="452"/>
        <v>41.724359000000014</v>
      </c>
      <c r="AL288" s="190">
        <f t="shared" si="453"/>
        <v>33.776862047619062</v>
      </c>
      <c r="AM288" s="191">
        <f t="shared" si="454"/>
        <v>39.40633905555557</v>
      </c>
      <c r="AN288" s="220">
        <f t="shared" si="455"/>
        <v>692.24551330000031</v>
      </c>
      <c r="AO288" s="221">
        <f t="shared" si="456"/>
        <v>796.08234029500034</v>
      </c>
      <c r="AP288" s="221">
        <f t="shared" si="457"/>
        <v>772.24551330000031</v>
      </c>
      <c r="AQ288" s="222">
        <f t="shared" si="458"/>
        <v>45.426206664705902</v>
      </c>
      <c r="AR288" s="223">
        <f t="shared" si="459"/>
        <v>36.773595871428583</v>
      </c>
      <c r="AS288" s="224">
        <f t="shared" si="460"/>
        <v>42.902528516666685</v>
      </c>
      <c r="AT288" s="237">
        <f t="shared" si="461"/>
        <v>1084.9070423835005</v>
      </c>
      <c r="AU288" s="253">
        <f t="shared" si="462"/>
        <v>761.47006463000037</v>
      </c>
      <c r="AV288" s="254">
        <f t="shared" si="438"/>
        <v>875.6905743245004</v>
      </c>
      <c r="AW288" s="254">
        <f t="shared" si="439"/>
        <v>841.47006463000037</v>
      </c>
      <c r="AX288" s="255">
        <f t="shared" si="440"/>
        <v>49.498239095882376</v>
      </c>
      <c r="AY288" s="256">
        <f t="shared" si="441"/>
        <v>40.070003077619063</v>
      </c>
      <c r="AZ288" s="257">
        <f t="shared" si="442"/>
        <v>46.748336923888907</v>
      </c>
      <c r="BA288" s="268">
        <f t="shared" si="443"/>
        <v>1188.3977466218505</v>
      </c>
    </row>
    <row r="289" spans="1:63" x14ac:dyDescent="0.2">
      <c r="A289" s="33">
        <v>9638</v>
      </c>
      <c r="B289" s="33" t="s">
        <v>304</v>
      </c>
      <c r="C289" s="34" t="s">
        <v>20</v>
      </c>
      <c r="D289" s="47">
        <v>193</v>
      </c>
      <c r="E289" s="36">
        <f t="shared" si="480"/>
        <v>220.01999999999998</v>
      </c>
      <c r="F289" s="18">
        <f t="shared" si="481"/>
        <v>273</v>
      </c>
      <c r="G289" s="37">
        <f t="shared" si="482"/>
        <v>21</v>
      </c>
      <c r="H289" s="38">
        <f t="shared" si="483"/>
        <v>16.058823529411764</v>
      </c>
      <c r="I289" s="39">
        <f t="shared" si="484"/>
        <v>17.0625</v>
      </c>
      <c r="J289" s="40">
        <v>212.3</v>
      </c>
      <c r="K289" s="23">
        <f t="shared" si="464"/>
        <v>244.14499999999998</v>
      </c>
      <c r="L289" s="41">
        <f t="shared" si="465"/>
        <v>292.3</v>
      </c>
      <c r="M289" s="42">
        <f t="shared" si="466"/>
        <v>19.486666666666668</v>
      </c>
      <c r="N289" s="43">
        <f t="shared" si="467"/>
        <v>15.38421052631579</v>
      </c>
      <c r="O289" s="44">
        <f t="shared" si="468"/>
        <v>16.238888888888891</v>
      </c>
      <c r="P289" s="45">
        <v>233.53000000000003</v>
      </c>
      <c r="Q289" s="46">
        <f t="shared" si="469"/>
        <v>268.55950000000001</v>
      </c>
      <c r="R289" s="52">
        <f t="shared" si="470"/>
        <v>313.53000000000003</v>
      </c>
      <c r="S289" s="31">
        <f t="shared" si="471"/>
        <v>20.902000000000001</v>
      </c>
      <c r="T289" s="32">
        <f t="shared" si="472"/>
        <v>16.501578947368422</v>
      </c>
      <c r="U289" s="74">
        <f t="shared" si="473"/>
        <v>18.44294117647059</v>
      </c>
      <c r="V289" s="105">
        <f t="shared" si="474"/>
        <v>256.88300000000004</v>
      </c>
      <c r="W289" s="105">
        <f t="shared" si="475"/>
        <v>295.41545000000002</v>
      </c>
      <c r="X289" s="106">
        <f t="shared" si="476"/>
        <v>336.88300000000004</v>
      </c>
      <c r="Y289" s="102">
        <f t="shared" si="477"/>
        <v>22.458866666666669</v>
      </c>
      <c r="Z289" s="103">
        <f t="shared" si="478"/>
        <v>17.730684210526316</v>
      </c>
      <c r="AA289" s="104">
        <f t="shared" si="479"/>
        <v>19.816647058823531</v>
      </c>
      <c r="AB289" s="151">
        <f t="shared" si="463"/>
        <v>282.57130000000006</v>
      </c>
      <c r="AC289" s="151">
        <f t="shared" si="444"/>
        <v>324.95699500000006</v>
      </c>
      <c r="AD289" s="152">
        <f t="shared" si="445"/>
        <v>362.57130000000006</v>
      </c>
      <c r="AE289" s="148">
        <f t="shared" si="446"/>
        <v>24.171420000000005</v>
      </c>
      <c r="AF289" s="149">
        <f t="shared" si="447"/>
        <v>19.082700000000003</v>
      </c>
      <c r="AG289" s="150">
        <f t="shared" si="448"/>
        <v>21.32772352941177</v>
      </c>
      <c r="AH289" s="187">
        <f t="shared" si="449"/>
        <v>310.82843000000008</v>
      </c>
      <c r="AI289" s="188">
        <f t="shared" si="450"/>
        <v>357.45269450000006</v>
      </c>
      <c r="AJ289" s="188">
        <f t="shared" si="451"/>
        <v>390.82843000000008</v>
      </c>
      <c r="AK289" s="189">
        <f t="shared" si="452"/>
        <v>22.989907647058828</v>
      </c>
      <c r="AL289" s="190">
        <f t="shared" si="453"/>
        <v>18.610877619047624</v>
      </c>
      <c r="AM289" s="191">
        <f t="shared" si="454"/>
        <v>21.712690555555561</v>
      </c>
      <c r="AN289" s="220">
        <f t="shared" si="455"/>
        <v>341.91127300000011</v>
      </c>
      <c r="AO289" s="221">
        <f t="shared" si="456"/>
        <v>393.19796395000009</v>
      </c>
      <c r="AP289" s="221">
        <f t="shared" si="457"/>
        <v>421.91127300000011</v>
      </c>
      <c r="AQ289" s="222">
        <f t="shared" si="458"/>
        <v>24.818310176470593</v>
      </c>
      <c r="AR289" s="223">
        <f t="shared" si="459"/>
        <v>20.091013000000004</v>
      </c>
      <c r="AS289" s="224">
        <f t="shared" si="460"/>
        <v>23.439515166666673</v>
      </c>
      <c r="AT289" s="237">
        <f t="shared" si="461"/>
        <v>561.15735313500011</v>
      </c>
      <c r="AU289" s="253">
        <f t="shared" si="462"/>
        <v>376.10240030000017</v>
      </c>
      <c r="AV289" s="254">
        <f t="shared" si="438"/>
        <v>432.51776034500017</v>
      </c>
      <c r="AW289" s="254">
        <f t="shared" si="439"/>
        <v>456.10240030000017</v>
      </c>
      <c r="AX289" s="255">
        <f t="shared" si="440"/>
        <v>26.829552958823541</v>
      </c>
      <c r="AY289" s="256">
        <f t="shared" si="441"/>
        <v>21.719161919047629</v>
      </c>
      <c r="AZ289" s="257">
        <f t="shared" si="442"/>
        <v>25.339022238888898</v>
      </c>
      <c r="BA289" s="268">
        <f t="shared" si="443"/>
        <v>612.27308844850029</v>
      </c>
    </row>
    <row r="290" spans="1:63" x14ac:dyDescent="0.2">
      <c r="A290" s="33">
        <v>9639</v>
      </c>
      <c r="B290" s="33" t="s">
        <v>305</v>
      </c>
      <c r="C290" s="34" t="s">
        <v>20</v>
      </c>
      <c r="D290" s="47">
        <v>508.77</v>
      </c>
      <c r="E290" s="36">
        <f t="shared" si="480"/>
        <v>579.99779999999998</v>
      </c>
      <c r="F290" s="18">
        <f t="shared" si="481"/>
        <v>588.77</v>
      </c>
      <c r="G290" s="37">
        <f t="shared" si="482"/>
        <v>45.29</v>
      </c>
      <c r="H290" s="38">
        <f t="shared" si="483"/>
        <v>34.633529411764705</v>
      </c>
      <c r="I290" s="39">
        <f t="shared" si="484"/>
        <v>36.798124999999999</v>
      </c>
      <c r="J290" s="40">
        <v>559.64700000000005</v>
      </c>
      <c r="K290" s="23">
        <f t="shared" si="464"/>
        <v>643.59405000000004</v>
      </c>
      <c r="L290" s="41">
        <f t="shared" si="465"/>
        <v>639.64700000000005</v>
      </c>
      <c r="M290" s="42">
        <f t="shared" si="466"/>
        <v>42.643133333333338</v>
      </c>
      <c r="N290" s="43">
        <f t="shared" si="467"/>
        <v>33.665631578947369</v>
      </c>
      <c r="O290" s="44">
        <f t="shared" si="468"/>
        <v>35.535944444444446</v>
      </c>
      <c r="P290" s="45">
        <v>615.61170000000016</v>
      </c>
      <c r="Q290" s="46">
        <f t="shared" si="469"/>
        <v>707.95345500000008</v>
      </c>
      <c r="R290" s="52">
        <f t="shared" si="470"/>
        <v>695.61170000000016</v>
      </c>
      <c r="S290" s="31">
        <f t="shared" si="471"/>
        <v>46.374113333333341</v>
      </c>
      <c r="T290" s="32">
        <f t="shared" si="472"/>
        <v>36.611142105263163</v>
      </c>
      <c r="U290" s="74">
        <f t="shared" si="473"/>
        <v>40.918335294117654</v>
      </c>
      <c r="V290" s="105">
        <f t="shared" si="474"/>
        <v>677.17287000000022</v>
      </c>
      <c r="W290" s="105">
        <f t="shared" si="475"/>
        <v>778.74880050000024</v>
      </c>
      <c r="X290" s="106">
        <f t="shared" si="476"/>
        <v>757.17287000000022</v>
      </c>
      <c r="Y290" s="102">
        <f t="shared" si="477"/>
        <v>50.478191333333349</v>
      </c>
      <c r="Z290" s="103">
        <f t="shared" si="478"/>
        <v>39.851203684210539</v>
      </c>
      <c r="AA290" s="104">
        <f t="shared" si="479"/>
        <v>44.53958058823531</v>
      </c>
      <c r="AB290" s="151">
        <f t="shared" si="463"/>
        <v>744.89015700000027</v>
      </c>
      <c r="AC290" s="151">
        <f t="shared" si="444"/>
        <v>856.62368055000024</v>
      </c>
      <c r="AD290" s="152">
        <f t="shared" si="445"/>
        <v>824.89015700000027</v>
      </c>
      <c r="AE290" s="148">
        <f t="shared" si="446"/>
        <v>54.992677133333352</v>
      </c>
      <c r="AF290" s="149">
        <f t="shared" si="447"/>
        <v>43.415271421052644</v>
      </c>
      <c r="AG290" s="150">
        <f t="shared" si="448"/>
        <v>48.522950411764725</v>
      </c>
      <c r="AH290" s="187">
        <f t="shared" si="449"/>
        <v>819.37917270000037</v>
      </c>
      <c r="AI290" s="188">
        <f t="shared" si="450"/>
        <v>942.28604860500036</v>
      </c>
      <c r="AJ290" s="188">
        <f t="shared" si="451"/>
        <v>899.37917270000037</v>
      </c>
      <c r="AK290" s="189">
        <f t="shared" si="452"/>
        <v>52.904657217647078</v>
      </c>
      <c r="AL290" s="190">
        <f t="shared" si="453"/>
        <v>42.827579652380969</v>
      </c>
      <c r="AM290" s="191">
        <f t="shared" si="454"/>
        <v>49.965509594444462</v>
      </c>
      <c r="AN290" s="220">
        <f t="shared" si="455"/>
        <v>901.31708997000044</v>
      </c>
      <c r="AO290" s="221">
        <f t="shared" si="456"/>
        <v>1036.5146534655005</v>
      </c>
      <c r="AP290" s="221">
        <f t="shared" si="457"/>
        <v>981.31708997000044</v>
      </c>
      <c r="AQ290" s="222">
        <f t="shared" si="458"/>
        <v>57.724534704117673</v>
      </c>
      <c r="AR290" s="223">
        <f t="shared" si="459"/>
        <v>46.729385236666687</v>
      </c>
      <c r="AS290" s="224">
        <f t="shared" si="460"/>
        <v>54.517616109444468</v>
      </c>
      <c r="AT290" s="237">
        <f t="shared" si="461"/>
        <v>1397.4690495051507</v>
      </c>
      <c r="AU290" s="253">
        <f t="shared" si="462"/>
        <v>991.44879896700058</v>
      </c>
      <c r="AV290" s="254">
        <f t="shared" si="438"/>
        <v>1140.1661188120506</v>
      </c>
      <c r="AW290" s="254">
        <f t="shared" si="439"/>
        <v>1071.4487989670006</v>
      </c>
      <c r="AX290" s="255">
        <f t="shared" si="440"/>
        <v>63.026399939235326</v>
      </c>
      <c r="AY290" s="256">
        <f t="shared" si="441"/>
        <v>51.02137137938098</v>
      </c>
      <c r="AZ290" s="257">
        <f t="shared" si="442"/>
        <v>59.524933275944477</v>
      </c>
      <c r="BA290" s="268">
        <f t="shared" si="443"/>
        <v>1532.215954455666</v>
      </c>
    </row>
    <row r="291" spans="1:63" x14ac:dyDescent="0.2">
      <c r="A291" s="33">
        <v>9640</v>
      </c>
      <c r="B291" s="33" t="s">
        <v>306</v>
      </c>
      <c r="C291" s="34" t="s">
        <v>20</v>
      </c>
      <c r="D291" s="47">
        <v>327.2</v>
      </c>
      <c r="E291" s="36">
        <f t="shared" si="480"/>
        <v>373.00799999999998</v>
      </c>
      <c r="F291" s="18">
        <f t="shared" si="481"/>
        <v>407.2</v>
      </c>
      <c r="G291" s="37">
        <f t="shared" si="482"/>
        <v>31.323076923076922</v>
      </c>
      <c r="H291" s="38">
        <f t="shared" si="483"/>
        <v>23.952941176470588</v>
      </c>
      <c r="I291" s="39">
        <f t="shared" si="484"/>
        <v>25.45</v>
      </c>
      <c r="J291" s="40">
        <v>327.2</v>
      </c>
      <c r="K291" s="23">
        <f t="shared" si="464"/>
        <v>376.28</v>
      </c>
      <c r="L291" s="41">
        <f t="shared" si="465"/>
        <v>407.2</v>
      </c>
      <c r="M291" s="42">
        <f t="shared" si="466"/>
        <v>27.146666666666665</v>
      </c>
      <c r="N291" s="43">
        <f t="shared" si="467"/>
        <v>21.431578947368422</v>
      </c>
      <c r="O291" s="44">
        <f t="shared" si="468"/>
        <v>22.62222222222222</v>
      </c>
      <c r="P291" s="45">
        <v>359.92</v>
      </c>
      <c r="Q291" s="46">
        <f t="shared" si="469"/>
        <v>413.90799999999996</v>
      </c>
      <c r="R291" s="52">
        <f t="shared" si="470"/>
        <v>439.92</v>
      </c>
      <c r="S291" s="31">
        <f t="shared" si="471"/>
        <v>29.327999999999999</v>
      </c>
      <c r="T291" s="32">
        <f t="shared" si="472"/>
        <v>23.153684210526318</v>
      </c>
      <c r="U291" s="74">
        <f t="shared" si="473"/>
        <v>25.877647058823531</v>
      </c>
      <c r="V291" s="105">
        <f t="shared" si="474"/>
        <v>395.91200000000003</v>
      </c>
      <c r="W291" s="105">
        <f t="shared" si="475"/>
        <v>455.29880000000003</v>
      </c>
      <c r="X291" s="106">
        <f t="shared" si="476"/>
        <v>475.91200000000003</v>
      </c>
      <c r="Y291" s="102">
        <f t="shared" si="477"/>
        <v>31.727466666666668</v>
      </c>
      <c r="Z291" s="103">
        <f t="shared" si="478"/>
        <v>25.048000000000002</v>
      </c>
      <c r="AA291" s="104">
        <f t="shared" si="479"/>
        <v>27.994823529411768</v>
      </c>
      <c r="AB291" s="151">
        <f t="shared" si="463"/>
        <v>435.50320000000005</v>
      </c>
      <c r="AC291" s="151">
        <f t="shared" si="444"/>
        <v>500.82868000000002</v>
      </c>
      <c r="AD291" s="152">
        <f t="shared" si="445"/>
        <v>515.50320000000011</v>
      </c>
      <c r="AE291" s="148">
        <f t="shared" si="446"/>
        <v>34.366880000000009</v>
      </c>
      <c r="AF291" s="149">
        <f t="shared" si="447"/>
        <v>27.13174736842106</v>
      </c>
      <c r="AG291" s="150">
        <f t="shared" si="448"/>
        <v>30.323717647058828</v>
      </c>
      <c r="AH291" s="187">
        <f t="shared" si="449"/>
        <v>479.05352000000011</v>
      </c>
      <c r="AI291" s="188">
        <f t="shared" si="450"/>
        <v>550.91154800000004</v>
      </c>
      <c r="AJ291" s="188">
        <f t="shared" si="451"/>
        <v>559.05352000000016</v>
      </c>
      <c r="AK291" s="189">
        <f t="shared" si="452"/>
        <v>32.885501176470598</v>
      </c>
      <c r="AL291" s="190">
        <f t="shared" si="453"/>
        <v>26.621596190476197</v>
      </c>
      <c r="AM291" s="191">
        <f t="shared" si="454"/>
        <v>31.058528888888898</v>
      </c>
      <c r="AN291" s="220">
        <f t="shared" si="455"/>
        <v>526.95887200000016</v>
      </c>
      <c r="AO291" s="221">
        <f t="shared" si="456"/>
        <v>606.00270280000018</v>
      </c>
      <c r="AP291" s="221">
        <f t="shared" si="457"/>
        <v>606.95887200000016</v>
      </c>
      <c r="AQ291" s="222">
        <f t="shared" si="458"/>
        <v>35.703463058823537</v>
      </c>
      <c r="AR291" s="223">
        <f t="shared" si="459"/>
        <v>28.902803428571435</v>
      </c>
      <c r="AS291" s="224">
        <f t="shared" si="460"/>
        <v>33.719937333333341</v>
      </c>
      <c r="AT291" s="237">
        <f t="shared" si="461"/>
        <v>837.80351364000023</v>
      </c>
      <c r="AU291" s="253">
        <f t="shared" si="462"/>
        <v>579.65475920000017</v>
      </c>
      <c r="AV291" s="254">
        <f t="shared" si="438"/>
        <v>666.6029730800002</v>
      </c>
      <c r="AW291" s="254">
        <f t="shared" si="439"/>
        <v>659.65475920000017</v>
      </c>
      <c r="AX291" s="255">
        <f t="shared" si="440"/>
        <v>38.803221129411774</v>
      </c>
      <c r="AY291" s="256">
        <f t="shared" si="441"/>
        <v>31.412131390476198</v>
      </c>
      <c r="AZ291" s="257">
        <f t="shared" si="442"/>
        <v>36.647486622222232</v>
      </c>
      <c r="BA291" s="268">
        <f t="shared" si="443"/>
        <v>916.58386500400024</v>
      </c>
    </row>
    <row r="292" spans="1:63" x14ac:dyDescent="0.2">
      <c r="A292" s="33">
        <v>9773</v>
      </c>
      <c r="B292" s="33" t="s">
        <v>307</v>
      </c>
      <c r="C292" s="34" t="s">
        <v>20</v>
      </c>
      <c r="D292" s="47">
        <v>530</v>
      </c>
      <c r="E292" s="36">
        <f t="shared" si="480"/>
        <v>604.19999999999993</v>
      </c>
      <c r="F292" s="18">
        <f t="shared" si="481"/>
        <v>610</v>
      </c>
      <c r="G292" s="37">
        <f t="shared" si="482"/>
        <v>46.92307692307692</v>
      </c>
      <c r="H292" s="38">
        <f t="shared" si="483"/>
        <v>35.882352941176471</v>
      </c>
      <c r="I292" s="39">
        <f t="shared" si="484"/>
        <v>38.125</v>
      </c>
      <c r="J292" s="40">
        <v>530</v>
      </c>
      <c r="K292" s="23">
        <f t="shared" si="464"/>
        <v>609.5</v>
      </c>
      <c r="L292" s="41">
        <f t="shared" si="465"/>
        <v>610</v>
      </c>
      <c r="M292" s="42">
        <f t="shared" si="466"/>
        <v>40.666666666666664</v>
      </c>
      <c r="N292" s="43">
        <f t="shared" si="467"/>
        <v>32.10526315789474</v>
      </c>
      <c r="O292" s="44">
        <f t="shared" si="468"/>
        <v>33.888888888888886</v>
      </c>
      <c r="P292" s="45">
        <v>583</v>
      </c>
      <c r="Q292" s="46">
        <f t="shared" si="469"/>
        <v>670.44999999999993</v>
      </c>
      <c r="R292" s="52">
        <f t="shared" si="470"/>
        <v>663</v>
      </c>
      <c r="S292" s="31">
        <f t="shared" si="471"/>
        <v>44.2</v>
      </c>
      <c r="T292" s="32">
        <f t="shared" si="472"/>
        <v>34.89473684210526</v>
      </c>
      <c r="U292" s="74">
        <f t="shared" si="473"/>
        <v>39</v>
      </c>
      <c r="V292" s="105">
        <f t="shared" si="474"/>
        <v>641.30000000000007</v>
      </c>
      <c r="W292" s="105">
        <f t="shared" si="475"/>
        <v>737.495</v>
      </c>
      <c r="X292" s="106">
        <f t="shared" si="476"/>
        <v>721.30000000000007</v>
      </c>
      <c r="Y292" s="102">
        <f t="shared" si="477"/>
        <v>48.086666666666673</v>
      </c>
      <c r="Z292" s="103">
        <f t="shared" si="478"/>
        <v>37.963157894736845</v>
      </c>
      <c r="AA292" s="104">
        <f t="shared" si="479"/>
        <v>42.42941176470589</v>
      </c>
      <c r="AB292" s="151">
        <f t="shared" si="463"/>
        <v>705.43000000000018</v>
      </c>
      <c r="AC292" s="151">
        <f t="shared" si="444"/>
        <v>811.24450000000013</v>
      </c>
      <c r="AD292" s="152">
        <f t="shared" si="445"/>
        <v>785.43000000000018</v>
      </c>
      <c r="AE292" s="148">
        <f t="shared" si="446"/>
        <v>52.362000000000009</v>
      </c>
      <c r="AF292" s="149">
        <f t="shared" si="447"/>
        <v>41.338421052631588</v>
      </c>
      <c r="AG292" s="150">
        <f t="shared" si="448"/>
        <v>46.201764705882361</v>
      </c>
      <c r="AH292" s="187">
        <f t="shared" si="449"/>
        <v>775.9730000000003</v>
      </c>
      <c r="AI292" s="188">
        <f t="shared" si="450"/>
        <v>892.36895000000027</v>
      </c>
      <c r="AJ292" s="188">
        <f t="shared" si="451"/>
        <v>855.9730000000003</v>
      </c>
      <c r="AK292" s="189">
        <f t="shared" si="452"/>
        <v>50.351352941176486</v>
      </c>
      <c r="AL292" s="190">
        <f t="shared" si="453"/>
        <v>40.760619047619059</v>
      </c>
      <c r="AM292" s="191">
        <f t="shared" si="454"/>
        <v>47.554055555555571</v>
      </c>
      <c r="AN292" s="220">
        <f t="shared" si="455"/>
        <v>853.57030000000043</v>
      </c>
      <c r="AO292" s="221">
        <f t="shared" si="456"/>
        <v>981.60584500000039</v>
      </c>
      <c r="AP292" s="221">
        <f t="shared" si="457"/>
        <v>933.57030000000043</v>
      </c>
      <c r="AQ292" s="222">
        <f t="shared" si="458"/>
        <v>54.915900000000022</v>
      </c>
      <c r="AR292" s="223">
        <f t="shared" si="459"/>
        <v>44.455728571428594</v>
      </c>
      <c r="AS292" s="224">
        <f t="shared" si="460"/>
        <v>51.865016666666691</v>
      </c>
      <c r="AT292" s="237">
        <f t="shared" si="461"/>
        <v>1326.0875985000005</v>
      </c>
      <c r="AU292" s="253">
        <f t="shared" si="462"/>
        <v>938.92733000000055</v>
      </c>
      <c r="AV292" s="254">
        <f t="shared" si="438"/>
        <v>1079.7664295000006</v>
      </c>
      <c r="AW292" s="254">
        <f t="shared" si="439"/>
        <v>1018.9273300000006</v>
      </c>
      <c r="AX292" s="255">
        <f t="shared" si="440"/>
        <v>59.936901764705915</v>
      </c>
      <c r="AY292" s="256">
        <f t="shared" si="441"/>
        <v>48.520349047619071</v>
      </c>
      <c r="AZ292" s="257">
        <f t="shared" si="442"/>
        <v>56.60707388888892</v>
      </c>
      <c r="BA292" s="268">
        <f t="shared" si="443"/>
        <v>1453.696358350001</v>
      </c>
    </row>
    <row r="293" spans="1:63" x14ac:dyDescent="0.2">
      <c r="A293" s="33">
        <v>9774</v>
      </c>
      <c r="B293" s="33" t="s">
        <v>308</v>
      </c>
      <c r="C293" s="34" t="s">
        <v>20</v>
      </c>
      <c r="D293" s="47">
        <v>677</v>
      </c>
      <c r="E293" s="36">
        <f t="shared" si="480"/>
        <v>771.78</v>
      </c>
      <c r="F293" s="18">
        <f t="shared" si="481"/>
        <v>757</v>
      </c>
      <c r="G293" s="37">
        <f t="shared" si="482"/>
        <v>58.230769230769234</v>
      </c>
      <c r="H293" s="38">
        <f t="shared" si="483"/>
        <v>44.529411764705884</v>
      </c>
      <c r="I293" s="39">
        <f t="shared" si="484"/>
        <v>47.3125</v>
      </c>
      <c r="J293" s="40">
        <v>677</v>
      </c>
      <c r="K293" s="23">
        <f t="shared" si="464"/>
        <v>778.55</v>
      </c>
      <c r="L293" s="41">
        <f t="shared" si="465"/>
        <v>757</v>
      </c>
      <c r="M293" s="42">
        <f t="shared" si="466"/>
        <v>50.466666666666669</v>
      </c>
      <c r="N293" s="43">
        <f t="shared" si="467"/>
        <v>39.842105263157897</v>
      </c>
      <c r="O293" s="44">
        <f t="shared" si="468"/>
        <v>42.055555555555557</v>
      </c>
      <c r="P293" s="45">
        <v>744.7</v>
      </c>
      <c r="Q293" s="46">
        <f t="shared" si="469"/>
        <v>856.40499999999997</v>
      </c>
      <c r="R293" s="52">
        <f t="shared" si="470"/>
        <v>824.7</v>
      </c>
      <c r="S293" s="31">
        <f t="shared" si="471"/>
        <v>54.980000000000004</v>
      </c>
      <c r="T293" s="32">
        <f t="shared" si="472"/>
        <v>43.405263157894737</v>
      </c>
      <c r="U293" s="74">
        <f t="shared" si="473"/>
        <v>48.511764705882356</v>
      </c>
      <c r="V293" s="105">
        <f t="shared" si="474"/>
        <v>819.17000000000007</v>
      </c>
      <c r="W293" s="105">
        <f t="shared" si="475"/>
        <v>942.04550000000006</v>
      </c>
      <c r="X293" s="106">
        <f t="shared" si="476"/>
        <v>899.17000000000007</v>
      </c>
      <c r="Y293" s="102">
        <f t="shared" si="477"/>
        <v>59.94466666666667</v>
      </c>
      <c r="Z293" s="103">
        <f t="shared" si="478"/>
        <v>47.324736842105267</v>
      </c>
      <c r="AA293" s="104">
        <f t="shared" si="479"/>
        <v>52.892352941176476</v>
      </c>
      <c r="AB293" s="151">
        <f t="shared" si="463"/>
        <v>901.0870000000001</v>
      </c>
      <c r="AC293" s="151">
        <f t="shared" si="444"/>
        <v>1036.2500500000001</v>
      </c>
      <c r="AD293" s="152">
        <f t="shared" si="445"/>
        <v>981.0870000000001</v>
      </c>
      <c r="AE293" s="148">
        <f t="shared" si="446"/>
        <v>65.405800000000013</v>
      </c>
      <c r="AF293" s="149">
        <f t="shared" si="447"/>
        <v>51.636157894736847</v>
      </c>
      <c r="AG293" s="150">
        <f t="shared" si="448"/>
        <v>57.711000000000006</v>
      </c>
      <c r="AH293" s="187">
        <f t="shared" si="449"/>
        <v>991.19570000000022</v>
      </c>
      <c r="AI293" s="188">
        <f t="shared" si="450"/>
        <v>1139.8750550000002</v>
      </c>
      <c r="AJ293" s="188">
        <f t="shared" si="451"/>
        <v>1071.1957000000002</v>
      </c>
      <c r="AK293" s="189">
        <f t="shared" si="452"/>
        <v>63.011511764705894</v>
      </c>
      <c r="AL293" s="190">
        <f t="shared" si="453"/>
        <v>51.009319047619059</v>
      </c>
      <c r="AM293" s="191">
        <f t="shared" si="454"/>
        <v>59.510872222222233</v>
      </c>
      <c r="AN293" s="220">
        <f t="shared" si="455"/>
        <v>1090.3152700000003</v>
      </c>
      <c r="AO293" s="221">
        <f t="shared" si="456"/>
        <v>1253.8625605000002</v>
      </c>
      <c r="AP293" s="221">
        <f t="shared" si="457"/>
        <v>1170.3152700000003</v>
      </c>
      <c r="AQ293" s="222">
        <f t="shared" si="458"/>
        <v>68.842074705882368</v>
      </c>
      <c r="AR293" s="223">
        <f t="shared" si="459"/>
        <v>55.729298571428586</v>
      </c>
      <c r="AS293" s="224">
        <f t="shared" si="460"/>
        <v>65.017515000000017</v>
      </c>
      <c r="AT293" s="237">
        <f t="shared" si="461"/>
        <v>1680.0213286500002</v>
      </c>
      <c r="AU293" s="253">
        <f t="shared" si="462"/>
        <v>1199.3467970000004</v>
      </c>
      <c r="AV293" s="254">
        <f t="shared" si="438"/>
        <v>1379.2488165500004</v>
      </c>
      <c r="AW293" s="254">
        <f t="shared" si="439"/>
        <v>1279.3467970000004</v>
      </c>
      <c r="AX293" s="255">
        <f t="shared" si="440"/>
        <v>75.255693941176489</v>
      </c>
      <c r="AY293" s="256">
        <f t="shared" si="441"/>
        <v>60.921276047619067</v>
      </c>
      <c r="AZ293" s="257">
        <f t="shared" si="442"/>
        <v>71.074822055555572</v>
      </c>
      <c r="BA293" s="268">
        <f t="shared" si="443"/>
        <v>1843.0234615150005</v>
      </c>
    </row>
    <row r="294" spans="1:63" x14ac:dyDescent="0.2">
      <c r="A294" s="33">
        <v>9775</v>
      </c>
      <c r="B294" s="33" t="s">
        <v>309</v>
      </c>
      <c r="C294" s="34" t="s">
        <v>20</v>
      </c>
      <c r="D294" s="47">
        <v>324.56</v>
      </c>
      <c r="E294" s="36">
        <f t="shared" si="480"/>
        <v>369.99839999999995</v>
      </c>
      <c r="F294" s="18">
        <f t="shared" si="481"/>
        <v>404.56</v>
      </c>
      <c r="G294" s="37">
        <f t="shared" si="482"/>
        <v>31.12</v>
      </c>
      <c r="H294" s="38">
        <f t="shared" si="483"/>
        <v>23.797647058823529</v>
      </c>
      <c r="I294" s="39">
        <f t="shared" si="484"/>
        <v>25.285</v>
      </c>
      <c r="J294" s="40">
        <v>324.56</v>
      </c>
      <c r="K294" s="23">
        <f t="shared" si="464"/>
        <v>373.24399999999997</v>
      </c>
      <c r="L294" s="41">
        <f t="shared" si="465"/>
        <v>404.56</v>
      </c>
      <c r="M294" s="42">
        <f t="shared" si="466"/>
        <v>26.970666666666666</v>
      </c>
      <c r="N294" s="43">
        <f t="shared" si="467"/>
        <v>21.292631578947368</v>
      </c>
      <c r="O294" s="44">
        <f t="shared" si="468"/>
        <v>22.475555555555555</v>
      </c>
      <c r="P294" s="45">
        <v>357.01600000000002</v>
      </c>
      <c r="Q294" s="46">
        <f t="shared" si="469"/>
        <v>410.5684</v>
      </c>
      <c r="R294" s="52">
        <f t="shared" si="470"/>
        <v>437.01600000000002</v>
      </c>
      <c r="S294" s="31">
        <f t="shared" si="471"/>
        <v>29.134400000000003</v>
      </c>
      <c r="T294" s="32">
        <f t="shared" si="472"/>
        <v>23.00084210526316</v>
      </c>
      <c r="U294" s="74">
        <f t="shared" si="473"/>
        <v>25.706823529411764</v>
      </c>
      <c r="V294" s="105">
        <f t="shared" si="474"/>
        <v>392.71760000000006</v>
      </c>
      <c r="W294" s="105">
        <f t="shared" si="475"/>
        <v>451.62524000000002</v>
      </c>
      <c r="X294" s="106">
        <f t="shared" si="476"/>
        <v>472.71760000000006</v>
      </c>
      <c r="Y294" s="102">
        <f t="shared" si="477"/>
        <v>31.514506666666669</v>
      </c>
      <c r="Z294" s="103">
        <f t="shared" si="478"/>
        <v>24.87987368421053</v>
      </c>
      <c r="AA294" s="104">
        <f t="shared" si="479"/>
        <v>27.806917647058828</v>
      </c>
      <c r="AB294" s="151">
        <f t="shared" si="463"/>
        <v>431.98936000000009</v>
      </c>
      <c r="AC294" s="151">
        <f t="shared" si="444"/>
        <v>496.78776400000004</v>
      </c>
      <c r="AD294" s="152">
        <f t="shared" si="445"/>
        <v>511.98936000000009</v>
      </c>
      <c r="AE294" s="148">
        <f t="shared" si="446"/>
        <v>34.132624000000007</v>
      </c>
      <c r="AF294" s="149">
        <f t="shared" si="447"/>
        <v>26.946808421052637</v>
      </c>
      <c r="AG294" s="150">
        <f t="shared" si="448"/>
        <v>30.117021176470594</v>
      </c>
      <c r="AH294" s="187">
        <f t="shared" si="449"/>
        <v>475.18829600000015</v>
      </c>
      <c r="AI294" s="188">
        <f t="shared" si="450"/>
        <v>546.4665404000001</v>
      </c>
      <c r="AJ294" s="188">
        <f t="shared" si="451"/>
        <v>555.18829600000015</v>
      </c>
      <c r="AK294" s="189">
        <f t="shared" si="452"/>
        <v>32.65813505882354</v>
      </c>
      <c r="AL294" s="190">
        <f t="shared" si="453"/>
        <v>26.437537904761911</v>
      </c>
      <c r="AM294" s="191">
        <f t="shared" si="454"/>
        <v>30.843794222222229</v>
      </c>
      <c r="AN294" s="220">
        <f t="shared" si="455"/>
        <v>522.70712560000015</v>
      </c>
      <c r="AO294" s="221">
        <f t="shared" si="456"/>
        <v>601.11319444000014</v>
      </c>
      <c r="AP294" s="221">
        <f t="shared" si="457"/>
        <v>602.70712560000015</v>
      </c>
      <c r="AQ294" s="222">
        <f t="shared" si="458"/>
        <v>35.453360329411773</v>
      </c>
      <c r="AR294" s="223">
        <f t="shared" si="459"/>
        <v>28.700339314285721</v>
      </c>
      <c r="AS294" s="224">
        <f t="shared" si="460"/>
        <v>33.483729200000006</v>
      </c>
      <c r="AT294" s="237">
        <f t="shared" si="461"/>
        <v>831.44715277200021</v>
      </c>
      <c r="AU294" s="253">
        <f t="shared" si="462"/>
        <v>574.97783816000026</v>
      </c>
      <c r="AV294" s="254">
        <f t="shared" si="438"/>
        <v>661.2245138840002</v>
      </c>
      <c r="AW294" s="254">
        <f t="shared" si="439"/>
        <v>654.97783816000026</v>
      </c>
      <c r="AX294" s="255">
        <f t="shared" si="440"/>
        <v>38.528108127058836</v>
      </c>
      <c r="AY294" s="256">
        <f t="shared" si="441"/>
        <v>31.189420864761917</v>
      </c>
      <c r="AZ294" s="257">
        <f t="shared" si="442"/>
        <v>36.387657675555573</v>
      </c>
      <c r="BA294" s="268">
        <f t="shared" si="443"/>
        <v>909.59186804920034</v>
      </c>
    </row>
    <row r="295" spans="1:63" x14ac:dyDescent="0.2">
      <c r="A295" s="33">
        <v>9776</v>
      </c>
      <c r="B295" s="33" t="s">
        <v>310</v>
      </c>
      <c r="C295" s="34" t="s">
        <v>20</v>
      </c>
      <c r="D295" s="47">
        <v>360</v>
      </c>
      <c r="E295" s="36">
        <f t="shared" si="480"/>
        <v>410.4</v>
      </c>
      <c r="F295" s="18">
        <f t="shared" si="481"/>
        <v>440</v>
      </c>
      <c r="G295" s="37">
        <f t="shared" si="482"/>
        <v>33.846153846153847</v>
      </c>
      <c r="H295" s="38">
        <f t="shared" si="483"/>
        <v>25.882352941176471</v>
      </c>
      <c r="I295" s="39">
        <f t="shared" si="484"/>
        <v>27.5</v>
      </c>
      <c r="J295" s="40">
        <v>360</v>
      </c>
      <c r="K295" s="23">
        <f t="shared" si="464"/>
        <v>413.99999999999994</v>
      </c>
      <c r="L295" s="41">
        <f t="shared" si="465"/>
        <v>440</v>
      </c>
      <c r="M295" s="42">
        <f t="shared" si="466"/>
        <v>29.333333333333332</v>
      </c>
      <c r="N295" s="43">
        <f t="shared" si="467"/>
        <v>23.157894736842106</v>
      </c>
      <c r="O295" s="44">
        <f t="shared" si="468"/>
        <v>24.444444444444443</v>
      </c>
      <c r="P295" s="45">
        <v>396.00000000000006</v>
      </c>
      <c r="Q295" s="46">
        <f t="shared" si="469"/>
        <v>455.40000000000003</v>
      </c>
      <c r="R295" s="52">
        <f t="shared" si="470"/>
        <v>476.00000000000006</v>
      </c>
      <c r="S295" s="31">
        <f t="shared" si="471"/>
        <v>31.733333333333338</v>
      </c>
      <c r="T295" s="32">
        <f t="shared" si="472"/>
        <v>25.05263157894737</v>
      </c>
      <c r="U295" s="74">
        <f t="shared" si="473"/>
        <v>28.000000000000004</v>
      </c>
      <c r="V295" s="105">
        <f t="shared" si="474"/>
        <v>435.60000000000008</v>
      </c>
      <c r="W295" s="105">
        <f t="shared" si="475"/>
        <v>500.94000000000005</v>
      </c>
      <c r="X295" s="106">
        <f t="shared" si="476"/>
        <v>515.60000000000014</v>
      </c>
      <c r="Y295" s="102">
        <f t="shared" si="477"/>
        <v>34.373333333333342</v>
      </c>
      <c r="Z295" s="103">
        <f t="shared" si="478"/>
        <v>27.136842105263167</v>
      </c>
      <c r="AA295" s="104">
        <f t="shared" si="479"/>
        <v>30.329411764705892</v>
      </c>
      <c r="AB295" s="151">
        <f t="shared" si="463"/>
        <v>479.16000000000014</v>
      </c>
      <c r="AC295" s="151">
        <f t="shared" si="444"/>
        <v>551.03400000000011</v>
      </c>
      <c r="AD295" s="152">
        <f t="shared" si="445"/>
        <v>559.16000000000008</v>
      </c>
      <c r="AE295" s="148">
        <f t="shared" si="446"/>
        <v>37.277333333333338</v>
      </c>
      <c r="AF295" s="149">
        <f t="shared" si="447"/>
        <v>29.429473684210532</v>
      </c>
      <c r="AG295" s="150">
        <f t="shared" si="448"/>
        <v>32.891764705882359</v>
      </c>
      <c r="AH295" s="187">
        <f t="shared" si="449"/>
        <v>527.07600000000025</v>
      </c>
      <c r="AI295" s="188">
        <f t="shared" si="450"/>
        <v>606.13740000000018</v>
      </c>
      <c r="AJ295" s="188">
        <f t="shared" si="451"/>
        <v>607.07600000000025</v>
      </c>
      <c r="AK295" s="189">
        <f t="shared" si="452"/>
        <v>35.710352941176488</v>
      </c>
      <c r="AL295" s="190">
        <f t="shared" si="453"/>
        <v>28.908380952380963</v>
      </c>
      <c r="AM295" s="191">
        <f t="shared" si="454"/>
        <v>33.726444444444461</v>
      </c>
      <c r="AN295" s="220">
        <f t="shared" si="455"/>
        <v>579.78360000000032</v>
      </c>
      <c r="AO295" s="221">
        <f t="shared" si="456"/>
        <v>666.75114000000031</v>
      </c>
      <c r="AP295" s="221">
        <f t="shared" si="457"/>
        <v>659.78360000000032</v>
      </c>
      <c r="AQ295" s="222">
        <f t="shared" si="458"/>
        <v>38.810800000000022</v>
      </c>
      <c r="AR295" s="223">
        <f t="shared" si="459"/>
        <v>31.418266666666682</v>
      </c>
      <c r="AS295" s="224">
        <f t="shared" si="460"/>
        <v>36.654644444444465</v>
      </c>
      <c r="AT295" s="237">
        <f t="shared" si="461"/>
        <v>916.77648200000044</v>
      </c>
      <c r="AU295" s="253">
        <f t="shared" si="462"/>
        <v>637.76196000000039</v>
      </c>
      <c r="AV295" s="254">
        <f t="shared" si="438"/>
        <v>733.42625400000043</v>
      </c>
      <c r="AW295" s="254">
        <f t="shared" si="439"/>
        <v>717.76196000000039</v>
      </c>
      <c r="AX295" s="255">
        <f t="shared" si="440"/>
        <v>42.221291764705903</v>
      </c>
      <c r="AY295" s="256">
        <f t="shared" si="441"/>
        <v>34.179140952380969</v>
      </c>
      <c r="AZ295" s="257">
        <f t="shared" si="442"/>
        <v>39.875664444444467</v>
      </c>
      <c r="BA295" s="268">
        <f t="shared" si="443"/>
        <v>1003.4541302000006</v>
      </c>
    </row>
    <row r="296" spans="1:63" x14ac:dyDescent="0.2">
      <c r="A296" s="33">
        <v>9778</v>
      </c>
      <c r="B296" s="33" t="s">
        <v>311</v>
      </c>
      <c r="C296" s="34" t="s">
        <v>20</v>
      </c>
      <c r="D296" s="47">
        <v>350</v>
      </c>
      <c r="E296" s="36">
        <f t="shared" si="480"/>
        <v>398.99999999999994</v>
      </c>
      <c r="F296" s="18">
        <f t="shared" si="481"/>
        <v>430</v>
      </c>
      <c r="G296" s="37">
        <f t="shared" si="482"/>
        <v>33.07692307692308</v>
      </c>
      <c r="H296" s="38">
        <f t="shared" si="483"/>
        <v>25.294117647058822</v>
      </c>
      <c r="I296" s="39">
        <f t="shared" si="484"/>
        <v>26.875</v>
      </c>
      <c r="J296" s="40">
        <v>385.00000000000006</v>
      </c>
      <c r="K296" s="23">
        <f t="shared" si="464"/>
        <v>442.75000000000006</v>
      </c>
      <c r="L296" s="41">
        <f t="shared" si="465"/>
        <v>465.00000000000006</v>
      </c>
      <c r="M296" s="42">
        <f t="shared" si="466"/>
        <v>31.000000000000004</v>
      </c>
      <c r="N296" s="43">
        <f t="shared" si="467"/>
        <v>24.473684210526319</v>
      </c>
      <c r="O296" s="44">
        <f t="shared" si="468"/>
        <v>25.833333333333336</v>
      </c>
      <c r="P296" s="45">
        <v>423.50000000000011</v>
      </c>
      <c r="Q296" s="46">
        <f t="shared" si="469"/>
        <v>487.02500000000009</v>
      </c>
      <c r="R296" s="52">
        <f t="shared" si="470"/>
        <v>503.50000000000011</v>
      </c>
      <c r="S296" s="31">
        <f t="shared" si="471"/>
        <v>33.566666666666677</v>
      </c>
      <c r="T296" s="32">
        <f t="shared" si="472"/>
        <v>26.500000000000007</v>
      </c>
      <c r="U296" s="74">
        <f t="shared" si="473"/>
        <v>29.617647058823536</v>
      </c>
      <c r="V296" s="105">
        <f t="shared" si="474"/>
        <v>465.85000000000014</v>
      </c>
      <c r="W296" s="105">
        <f t="shared" si="475"/>
        <v>535.72750000000008</v>
      </c>
      <c r="X296" s="106">
        <f t="shared" si="476"/>
        <v>545.85000000000014</v>
      </c>
      <c r="Y296" s="102">
        <f t="shared" si="477"/>
        <v>36.390000000000008</v>
      </c>
      <c r="Z296" s="103">
        <f t="shared" si="478"/>
        <v>28.728947368421061</v>
      </c>
      <c r="AA296" s="104">
        <f t="shared" si="479"/>
        <v>32.108823529411772</v>
      </c>
      <c r="AB296" s="151">
        <f t="shared" si="463"/>
        <v>512.43500000000017</v>
      </c>
      <c r="AC296" s="151">
        <f t="shared" si="444"/>
        <v>589.30025000000012</v>
      </c>
      <c r="AD296" s="152">
        <f t="shared" si="445"/>
        <v>592.43500000000017</v>
      </c>
      <c r="AE296" s="148">
        <f t="shared" si="446"/>
        <v>39.495666666666679</v>
      </c>
      <c r="AF296" s="149">
        <f t="shared" si="447"/>
        <v>31.180789473684218</v>
      </c>
      <c r="AG296" s="150">
        <f t="shared" si="448"/>
        <v>34.849117647058833</v>
      </c>
      <c r="AH296" s="187">
        <f t="shared" si="449"/>
        <v>563.67850000000021</v>
      </c>
      <c r="AI296" s="188">
        <f t="shared" si="450"/>
        <v>648.23027500000023</v>
      </c>
      <c r="AJ296" s="188">
        <f t="shared" si="451"/>
        <v>643.67850000000021</v>
      </c>
      <c r="AK296" s="189">
        <f t="shared" si="452"/>
        <v>37.863441176470602</v>
      </c>
      <c r="AL296" s="190">
        <f t="shared" si="453"/>
        <v>30.651357142857155</v>
      </c>
      <c r="AM296" s="191">
        <f t="shared" si="454"/>
        <v>35.759916666666676</v>
      </c>
      <c r="AN296" s="220">
        <f t="shared" si="455"/>
        <v>620.0463500000003</v>
      </c>
      <c r="AO296" s="221">
        <f t="shared" si="456"/>
        <v>713.05330250000031</v>
      </c>
      <c r="AP296" s="221">
        <f t="shared" si="457"/>
        <v>700.0463500000003</v>
      </c>
      <c r="AQ296" s="222">
        <f t="shared" si="458"/>
        <v>41.179197058823547</v>
      </c>
      <c r="AR296" s="223">
        <f t="shared" si="459"/>
        <v>33.335540476190488</v>
      </c>
      <c r="AS296" s="224">
        <f t="shared" si="460"/>
        <v>38.891463888888907</v>
      </c>
      <c r="AT296" s="237">
        <f t="shared" si="461"/>
        <v>976.96929325000042</v>
      </c>
      <c r="AU296" s="253">
        <f t="shared" si="462"/>
        <v>682.05098500000042</v>
      </c>
      <c r="AV296" s="254">
        <f t="shared" si="438"/>
        <v>784.35863275000042</v>
      </c>
      <c r="AW296" s="254">
        <f t="shared" si="439"/>
        <v>762.05098500000042</v>
      </c>
      <c r="AX296" s="255">
        <f t="shared" si="440"/>
        <v>44.826528529411789</v>
      </c>
      <c r="AY296" s="256">
        <f t="shared" si="441"/>
        <v>36.288142142857161</v>
      </c>
      <c r="AZ296" s="257">
        <f t="shared" si="442"/>
        <v>42.336165833333354</v>
      </c>
      <c r="BA296" s="268">
        <f t="shared" si="443"/>
        <v>1069.6662225750006</v>
      </c>
    </row>
    <row r="297" spans="1:63" x14ac:dyDescent="0.2">
      <c r="A297" s="53">
        <v>9779</v>
      </c>
      <c r="B297" s="53" t="s">
        <v>401</v>
      </c>
      <c r="C297" s="34" t="s">
        <v>20</v>
      </c>
      <c r="D297" s="269">
        <v>274</v>
      </c>
      <c r="E297" s="54">
        <f t="shared" si="480"/>
        <v>312.35999999999996</v>
      </c>
      <c r="F297" s="55">
        <f t="shared" si="481"/>
        <v>354</v>
      </c>
      <c r="G297" s="56">
        <f t="shared" si="482"/>
        <v>27.23076923076923</v>
      </c>
      <c r="H297" s="57">
        <f t="shared" si="483"/>
        <v>20.823529411764707</v>
      </c>
      <c r="I297" s="58">
        <f t="shared" si="484"/>
        <v>22.125</v>
      </c>
      <c r="J297" s="59">
        <v>301.40000000000003</v>
      </c>
      <c r="K297" s="23">
        <f t="shared" si="464"/>
        <v>346.61</v>
      </c>
      <c r="L297" s="60">
        <f t="shared" si="465"/>
        <v>381.40000000000003</v>
      </c>
      <c r="M297" s="61">
        <f t="shared" si="466"/>
        <v>25.426666666666669</v>
      </c>
      <c r="N297" s="62">
        <f t="shared" si="467"/>
        <v>20.073684210526316</v>
      </c>
      <c r="O297" s="63">
        <f t="shared" si="468"/>
        <v>21.18888888888889</v>
      </c>
      <c r="P297" s="64">
        <v>331.54000000000008</v>
      </c>
      <c r="Q297" s="65">
        <f t="shared" si="469"/>
        <v>381.27100000000007</v>
      </c>
      <c r="R297" s="66">
        <f t="shared" si="470"/>
        <v>411.54000000000008</v>
      </c>
      <c r="S297" s="67">
        <f t="shared" si="471"/>
        <v>27.436000000000003</v>
      </c>
      <c r="T297" s="68">
        <f t="shared" si="472"/>
        <v>21.660000000000004</v>
      </c>
      <c r="U297" s="74">
        <f t="shared" si="473"/>
        <v>24.208235294117653</v>
      </c>
      <c r="V297" s="105">
        <f t="shared" si="474"/>
        <v>364.69400000000013</v>
      </c>
      <c r="W297" s="105">
        <f t="shared" si="475"/>
        <v>419.39810000000011</v>
      </c>
      <c r="X297" s="106">
        <f t="shared" si="476"/>
        <v>444.69400000000013</v>
      </c>
      <c r="Y297" s="102">
        <f t="shared" si="477"/>
        <v>29.646266666666676</v>
      </c>
      <c r="Z297" s="103">
        <f t="shared" si="478"/>
        <v>23.404947368421059</v>
      </c>
      <c r="AA297" s="104">
        <f t="shared" si="479"/>
        <v>26.158470588235303</v>
      </c>
      <c r="AB297" s="151">
        <f t="shared" si="463"/>
        <v>401.16340000000019</v>
      </c>
      <c r="AC297" s="151">
        <f t="shared" si="444"/>
        <v>461.33791000000019</v>
      </c>
      <c r="AD297" s="152">
        <f t="shared" si="445"/>
        <v>481.16340000000019</v>
      </c>
      <c r="AE297" s="148">
        <f t="shared" si="446"/>
        <v>32.077560000000013</v>
      </c>
      <c r="AF297" s="149">
        <f t="shared" si="447"/>
        <v>25.324389473684221</v>
      </c>
      <c r="AG297" s="150">
        <f t="shared" si="448"/>
        <v>28.303729411764717</v>
      </c>
      <c r="AH297" s="187">
        <f t="shared" si="449"/>
        <v>441.27974000000023</v>
      </c>
      <c r="AI297" s="188">
        <f t="shared" si="450"/>
        <v>507.47170100000022</v>
      </c>
      <c r="AJ297" s="188">
        <f t="shared" si="451"/>
        <v>521.27974000000017</v>
      </c>
      <c r="AK297" s="189">
        <f t="shared" si="452"/>
        <v>30.663514117647068</v>
      </c>
      <c r="AL297" s="190">
        <f t="shared" si="453"/>
        <v>24.822844761904769</v>
      </c>
      <c r="AM297" s="191">
        <f t="shared" si="454"/>
        <v>28.959985555555566</v>
      </c>
      <c r="AN297" s="220">
        <f t="shared" si="455"/>
        <v>485.40771400000028</v>
      </c>
      <c r="AO297" s="221">
        <f t="shared" si="456"/>
        <v>558.21887110000023</v>
      </c>
      <c r="AP297" s="221">
        <f t="shared" si="457"/>
        <v>565.40771400000028</v>
      </c>
      <c r="AQ297" s="222">
        <f t="shared" si="458"/>
        <v>33.259277294117666</v>
      </c>
      <c r="AR297" s="223">
        <f t="shared" si="459"/>
        <v>26.924176857142871</v>
      </c>
      <c r="AS297" s="224">
        <f t="shared" si="460"/>
        <v>31.411539666666684</v>
      </c>
      <c r="AT297" s="237">
        <f t="shared" si="461"/>
        <v>775.68453243000033</v>
      </c>
      <c r="AU297" s="253">
        <f t="shared" si="462"/>
        <v>533.94848540000032</v>
      </c>
      <c r="AV297" s="254">
        <f t="shared" si="438"/>
        <v>614.04075821000038</v>
      </c>
      <c r="AW297" s="254">
        <f t="shared" si="439"/>
        <v>613.94848540000032</v>
      </c>
      <c r="AX297" s="255">
        <f t="shared" si="440"/>
        <v>36.11461678823531</v>
      </c>
      <c r="AY297" s="256">
        <f t="shared" si="441"/>
        <v>29.235642161904778</v>
      </c>
      <c r="AZ297" s="257">
        <f t="shared" si="442"/>
        <v>34.108249188888905</v>
      </c>
      <c r="BA297" s="268">
        <f t="shared" si="443"/>
        <v>848.25298567300047</v>
      </c>
    </row>
    <row r="298" spans="1:63" s="33" customFormat="1" x14ac:dyDescent="0.2">
      <c r="A298" s="33">
        <v>9780</v>
      </c>
      <c r="B298" s="33" t="s">
        <v>312</v>
      </c>
      <c r="C298" s="34" t="s">
        <v>20</v>
      </c>
      <c r="D298" s="35">
        <v>420</v>
      </c>
      <c r="E298" s="36">
        <f t="shared" si="480"/>
        <v>478.79999999999995</v>
      </c>
      <c r="F298" s="75">
        <f t="shared" si="481"/>
        <v>500</v>
      </c>
      <c r="G298" s="37">
        <f t="shared" si="482"/>
        <v>38.46153846153846</v>
      </c>
      <c r="H298" s="38">
        <f t="shared" si="483"/>
        <v>29.411764705882351</v>
      </c>
      <c r="I298" s="39">
        <f t="shared" si="484"/>
        <v>31.25</v>
      </c>
      <c r="J298" s="40">
        <v>420</v>
      </c>
      <c r="K298" s="23">
        <f t="shared" si="464"/>
        <v>482.99999999999994</v>
      </c>
      <c r="L298" s="60">
        <f t="shared" si="465"/>
        <v>500</v>
      </c>
      <c r="M298" s="61">
        <f t="shared" si="466"/>
        <v>33.333333333333336</v>
      </c>
      <c r="N298" s="62">
        <f t="shared" si="467"/>
        <v>26.315789473684209</v>
      </c>
      <c r="O298" s="63">
        <f t="shared" si="468"/>
        <v>27.777777777777779</v>
      </c>
      <c r="P298" s="64">
        <v>462.00000000000006</v>
      </c>
      <c r="Q298" s="65">
        <f t="shared" si="469"/>
        <v>531.30000000000007</v>
      </c>
      <c r="R298" s="66">
        <f t="shared" si="470"/>
        <v>542</v>
      </c>
      <c r="S298" s="67">
        <f t="shared" si="471"/>
        <v>36.133333333333333</v>
      </c>
      <c r="T298" s="68">
        <f t="shared" si="472"/>
        <v>28.526315789473685</v>
      </c>
      <c r="U298" s="74">
        <f t="shared" si="473"/>
        <v>31.882352941176471</v>
      </c>
      <c r="V298" s="105">
        <f t="shared" si="474"/>
        <v>508.2000000000001</v>
      </c>
      <c r="W298" s="105">
        <f t="shared" si="475"/>
        <v>584.43000000000006</v>
      </c>
      <c r="X298" s="106">
        <f t="shared" si="476"/>
        <v>588.20000000000005</v>
      </c>
      <c r="Y298" s="102">
        <f t="shared" si="477"/>
        <v>39.213333333333338</v>
      </c>
      <c r="Z298" s="103">
        <f t="shared" si="478"/>
        <v>30.957894736842107</v>
      </c>
      <c r="AA298" s="104">
        <f t="shared" si="479"/>
        <v>34.6</v>
      </c>
      <c r="AB298" s="151">
        <f t="shared" si="463"/>
        <v>559.02000000000021</v>
      </c>
      <c r="AC298" s="151">
        <f t="shared" si="444"/>
        <v>642.87300000000016</v>
      </c>
      <c r="AD298" s="152">
        <f t="shared" si="445"/>
        <v>639.02000000000021</v>
      </c>
      <c r="AE298" s="148">
        <f t="shared" si="446"/>
        <v>42.601333333333351</v>
      </c>
      <c r="AF298" s="149">
        <f t="shared" si="447"/>
        <v>33.632631578947382</v>
      </c>
      <c r="AG298" s="150">
        <f t="shared" si="448"/>
        <v>37.589411764705893</v>
      </c>
      <c r="AH298" s="187">
        <f t="shared" si="449"/>
        <v>614.92200000000025</v>
      </c>
      <c r="AI298" s="188">
        <f t="shared" si="450"/>
        <v>707.16030000000023</v>
      </c>
      <c r="AJ298" s="188">
        <f t="shared" si="451"/>
        <v>694.92200000000025</v>
      </c>
      <c r="AK298" s="189">
        <f t="shared" si="452"/>
        <v>40.87776470588237</v>
      </c>
      <c r="AL298" s="190">
        <f t="shared" si="453"/>
        <v>33.091523809523821</v>
      </c>
      <c r="AM298" s="191">
        <f t="shared" si="454"/>
        <v>38.606777777777793</v>
      </c>
      <c r="AN298" s="220">
        <f t="shared" si="455"/>
        <v>676.41420000000028</v>
      </c>
      <c r="AO298" s="221">
        <f t="shared" si="456"/>
        <v>777.87633000000028</v>
      </c>
      <c r="AP298" s="221">
        <f t="shared" si="457"/>
        <v>756.41420000000028</v>
      </c>
      <c r="AQ298" s="222">
        <f t="shared" si="458"/>
        <v>44.494952941176486</v>
      </c>
      <c r="AR298" s="223">
        <f t="shared" si="459"/>
        <v>36.019723809523825</v>
      </c>
      <c r="AS298" s="224">
        <f t="shared" si="460"/>
        <v>42.023011111111124</v>
      </c>
      <c r="AT298" s="237">
        <f t="shared" si="461"/>
        <v>1061.2392290000003</v>
      </c>
      <c r="AU298" s="253">
        <f t="shared" si="462"/>
        <v>744.05562000000032</v>
      </c>
      <c r="AV298" s="254">
        <f t="shared" si="438"/>
        <v>855.66396300000031</v>
      </c>
      <c r="AW298" s="254">
        <f t="shared" si="439"/>
        <v>824.05562000000032</v>
      </c>
      <c r="AX298" s="255">
        <f t="shared" si="440"/>
        <v>48.473860000000016</v>
      </c>
      <c r="AY298" s="256">
        <f t="shared" si="441"/>
        <v>39.240743809523828</v>
      </c>
      <c r="AZ298" s="257">
        <f t="shared" si="442"/>
        <v>45.780867777777793</v>
      </c>
      <c r="BA298" s="268">
        <f t="shared" si="443"/>
        <v>1162.3631519000005</v>
      </c>
      <c r="BB298"/>
      <c r="BC298"/>
      <c r="BD298"/>
      <c r="BE298"/>
      <c r="BF298"/>
      <c r="BG298"/>
      <c r="BH298"/>
      <c r="BI298"/>
      <c r="BJ298"/>
      <c r="BK298"/>
    </row>
    <row r="299" spans="1:63" s="33" customFormat="1" x14ac:dyDescent="0.2">
      <c r="A299" s="33">
        <v>9781</v>
      </c>
      <c r="B299" s="15" t="s">
        <v>313</v>
      </c>
      <c r="C299" s="34" t="s">
        <v>20</v>
      </c>
      <c r="D299" s="35">
        <v>380</v>
      </c>
      <c r="E299" s="36">
        <f t="shared" si="480"/>
        <v>433.2</v>
      </c>
      <c r="F299" s="75">
        <f t="shared" si="481"/>
        <v>460</v>
      </c>
      <c r="G299" s="37">
        <f t="shared" si="482"/>
        <v>35.384615384615387</v>
      </c>
      <c r="H299" s="38">
        <f t="shared" si="483"/>
        <v>27.058823529411764</v>
      </c>
      <c r="I299" s="39">
        <f t="shared" si="484"/>
        <v>28.75</v>
      </c>
      <c r="J299" s="40">
        <v>418.00000000000006</v>
      </c>
      <c r="K299" s="23">
        <f t="shared" si="464"/>
        <v>480.70000000000005</v>
      </c>
      <c r="L299" s="41">
        <f t="shared" si="465"/>
        <v>498.00000000000006</v>
      </c>
      <c r="M299" s="42">
        <f t="shared" si="466"/>
        <v>33.200000000000003</v>
      </c>
      <c r="N299" s="43">
        <f t="shared" si="467"/>
        <v>26.210526315789476</v>
      </c>
      <c r="O299" s="44">
        <f t="shared" si="468"/>
        <v>27.666666666666671</v>
      </c>
      <c r="P299" s="45">
        <v>459.80000000000013</v>
      </c>
      <c r="Q299" s="46">
        <f t="shared" si="469"/>
        <v>528.7700000000001</v>
      </c>
      <c r="R299" s="52">
        <f t="shared" si="470"/>
        <v>539.80000000000018</v>
      </c>
      <c r="S299" s="76">
        <f t="shared" si="471"/>
        <v>35.986666666666679</v>
      </c>
      <c r="T299" s="77">
        <f t="shared" si="472"/>
        <v>28.410526315789483</v>
      </c>
      <c r="U299" s="74">
        <f t="shared" si="473"/>
        <v>31.7529411764706</v>
      </c>
      <c r="V299" s="105">
        <f t="shared" si="474"/>
        <v>505.7800000000002</v>
      </c>
      <c r="W299" s="105">
        <f t="shared" si="475"/>
        <v>581.64700000000016</v>
      </c>
      <c r="X299" s="106">
        <f t="shared" si="476"/>
        <v>585.7800000000002</v>
      </c>
      <c r="Y299" s="102">
        <f t="shared" si="477"/>
        <v>39.052000000000014</v>
      </c>
      <c r="Z299" s="103">
        <f t="shared" si="478"/>
        <v>30.830526315789484</v>
      </c>
      <c r="AA299" s="104">
        <f t="shared" si="479"/>
        <v>34.45764705882354</v>
      </c>
      <c r="AB299" s="151">
        <f t="shared" si="463"/>
        <v>556.35800000000029</v>
      </c>
      <c r="AC299" s="151">
        <f t="shared" si="444"/>
        <v>639.81170000000031</v>
      </c>
      <c r="AD299" s="152">
        <f t="shared" si="445"/>
        <v>636.35800000000029</v>
      </c>
      <c r="AE299" s="148">
        <f t="shared" si="446"/>
        <v>42.423866666666683</v>
      </c>
      <c r="AF299" s="149">
        <f t="shared" si="447"/>
        <v>33.49252631578949</v>
      </c>
      <c r="AG299" s="150">
        <f t="shared" si="448"/>
        <v>37.432823529411785</v>
      </c>
      <c r="AH299" s="187">
        <f t="shared" si="449"/>
        <v>611.99380000000042</v>
      </c>
      <c r="AI299" s="188">
        <f t="shared" si="450"/>
        <v>703.79287000000045</v>
      </c>
      <c r="AJ299" s="188">
        <f t="shared" si="451"/>
        <v>691.99380000000042</v>
      </c>
      <c r="AK299" s="189">
        <f t="shared" si="452"/>
        <v>40.705517647058848</v>
      </c>
      <c r="AL299" s="190">
        <f t="shared" si="453"/>
        <v>32.952085714285737</v>
      </c>
      <c r="AM299" s="191">
        <f t="shared" si="454"/>
        <v>38.44410000000002</v>
      </c>
      <c r="AN299" s="220">
        <f t="shared" si="455"/>
        <v>673.19318000000055</v>
      </c>
      <c r="AO299" s="221">
        <f t="shared" si="456"/>
        <v>774.17215700000054</v>
      </c>
      <c r="AP299" s="221">
        <f t="shared" si="457"/>
        <v>753.19318000000055</v>
      </c>
      <c r="AQ299" s="222">
        <f t="shared" si="458"/>
        <v>44.305481176470622</v>
      </c>
      <c r="AR299" s="223">
        <f t="shared" si="459"/>
        <v>35.866341904761931</v>
      </c>
      <c r="AS299" s="224">
        <f t="shared" si="460"/>
        <v>41.844065555555588</v>
      </c>
      <c r="AT299" s="237">
        <f t="shared" si="461"/>
        <v>1056.4238041000008</v>
      </c>
      <c r="AU299" s="253">
        <f t="shared" si="462"/>
        <v>740.51249800000062</v>
      </c>
      <c r="AV299" s="254">
        <f t="shared" si="438"/>
        <v>851.58937270000069</v>
      </c>
      <c r="AW299" s="254">
        <f t="shared" si="439"/>
        <v>820.51249800000062</v>
      </c>
      <c r="AX299" s="255">
        <f t="shared" si="440"/>
        <v>48.265441058823569</v>
      </c>
      <c r="AY299" s="256">
        <f t="shared" si="441"/>
        <v>39.072023714285741</v>
      </c>
      <c r="AZ299" s="257">
        <f t="shared" si="442"/>
        <v>45.584027666666699</v>
      </c>
      <c r="BA299" s="268">
        <f t="shared" si="443"/>
        <v>1157.066184510001</v>
      </c>
      <c r="BB299"/>
      <c r="BC299"/>
      <c r="BD299"/>
      <c r="BE299"/>
      <c r="BF299"/>
      <c r="BG299"/>
      <c r="BH299"/>
      <c r="BI299"/>
      <c r="BJ299"/>
      <c r="BK299"/>
    </row>
    <row r="300" spans="1:63" s="33" customFormat="1" x14ac:dyDescent="0.2">
      <c r="A300" s="33">
        <v>9782</v>
      </c>
      <c r="B300" s="15" t="s">
        <v>314</v>
      </c>
      <c r="C300" s="34" t="s">
        <v>20</v>
      </c>
      <c r="E300" s="69"/>
      <c r="F300" s="70"/>
      <c r="G300" s="71"/>
      <c r="H300" s="72"/>
      <c r="I300" s="73"/>
      <c r="J300" s="40">
        <v>254.31</v>
      </c>
      <c r="K300" s="23">
        <f t="shared" si="464"/>
        <v>292.45650000000001</v>
      </c>
      <c r="L300" s="41">
        <f t="shared" si="465"/>
        <v>334.31</v>
      </c>
      <c r="M300" s="42">
        <f t="shared" si="466"/>
        <v>22.287333333333333</v>
      </c>
      <c r="N300" s="43">
        <f t="shared" si="467"/>
        <v>17.595263157894738</v>
      </c>
      <c r="O300" s="44">
        <f t="shared" si="468"/>
        <v>18.572777777777777</v>
      </c>
      <c r="P300" s="45">
        <v>279.74100000000004</v>
      </c>
      <c r="Q300" s="46">
        <f t="shared" si="469"/>
        <v>321.70215000000002</v>
      </c>
      <c r="R300" s="52">
        <f t="shared" si="470"/>
        <v>359.74100000000004</v>
      </c>
      <c r="S300" s="76">
        <f t="shared" si="471"/>
        <v>23.982733333333336</v>
      </c>
      <c r="T300" s="77">
        <f t="shared" si="472"/>
        <v>18.933736842105265</v>
      </c>
      <c r="U300" s="74">
        <f t="shared" si="473"/>
        <v>21.161235294117649</v>
      </c>
      <c r="V300" s="105">
        <f t="shared" si="474"/>
        <v>307.71510000000006</v>
      </c>
      <c r="W300" s="105">
        <f t="shared" si="475"/>
        <v>353.87236500000006</v>
      </c>
      <c r="X300" s="106">
        <f t="shared" si="476"/>
        <v>387.71510000000006</v>
      </c>
      <c r="Y300" s="102">
        <f t="shared" si="477"/>
        <v>25.847673333333336</v>
      </c>
      <c r="Z300" s="103">
        <f t="shared" si="478"/>
        <v>20.406057894736847</v>
      </c>
      <c r="AA300" s="104">
        <f t="shared" si="479"/>
        <v>22.806770588235299</v>
      </c>
      <c r="AB300" s="151">
        <f t="shared" si="463"/>
        <v>338.4866100000001</v>
      </c>
      <c r="AC300" s="151">
        <f t="shared" si="444"/>
        <v>389.25960150000009</v>
      </c>
      <c r="AD300" s="152">
        <f t="shared" si="445"/>
        <v>418.4866100000001</v>
      </c>
      <c r="AE300" s="148">
        <f t="shared" si="446"/>
        <v>27.89910733333334</v>
      </c>
      <c r="AF300" s="149">
        <f t="shared" si="447"/>
        <v>22.025611052631586</v>
      </c>
      <c r="AG300" s="150">
        <f t="shared" si="448"/>
        <v>24.616859411764711</v>
      </c>
      <c r="AH300" s="187">
        <f t="shared" si="449"/>
        <v>372.33527100000015</v>
      </c>
      <c r="AI300" s="188">
        <f t="shared" si="450"/>
        <v>428.18556165000012</v>
      </c>
      <c r="AJ300" s="188">
        <f t="shared" si="451"/>
        <v>452.33527100000015</v>
      </c>
      <c r="AK300" s="189">
        <f t="shared" si="452"/>
        <v>26.607957117647068</v>
      </c>
      <c r="AL300" s="190">
        <f t="shared" si="453"/>
        <v>21.539774809523816</v>
      </c>
      <c r="AM300" s="191">
        <f t="shared" si="454"/>
        <v>25.129737277777785</v>
      </c>
      <c r="AN300" s="220">
        <f t="shared" si="455"/>
        <v>409.56879810000021</v>
      </c>
      <c r="AO300" s="221">
        <f t="shared" si="456"/>
        <v>471.0041178150002</v>
      </c>
      <c r="AP300" s="221">
        <f t="shared" si="457"/>
        <v>489.56879810000021</v>
      </c>
      <c r="AQ300" s="222">
        <f t="shared" si="458"/>
        <v>28.798164594117658</v>
      </c>
      <c r="AR300" s="223">
        <f t="shared" si="459"/>
        <v>23.312799909523818</v>
      </c>
      <c r="AS300" s="224">
        <f t="shared" si="460"/>
        <v>27.198266561111122</v>
      </c>
      <c r="AT300" s="237">
        <f t="shared" si="461"/>
        <v>662.30535315950033</v>
      </c>
      <c r="AU300" s="253">
        <f t="shared" si="462"/>
        <v>450.52567791000024</v>
      </c>
      <c r="AV300" s="254">
        <f t="shared" si="438"/>
        <v>518.10452959650024</v>
      </c>
      <c r="AW300" s="254">
        <f t="shared" si="439"/>
        <v>530.52567791000024</v>
      </c>
      <c r="AX300" s="255">
        <f t="shared" si="440"/>
        <v>31.207392818235309</v>
      </c>
      <c r="AY300" s="256">
        <f t="shared" si="441"/>
        <v>25.26312751952382</v>
      </c>
      <c r="AZ300" s="257">
        <f t="shared" si="442"/>
        <v>29.473648772777793</v>
      </c>
      <c r="BA300" s="268">
        <f t="shared" si="443"/>
        <v>723.53588847545029</v>
      </c>
      <c r="BB300"/>
      <c r="BC300"/>
      <c r="BD300"/>
      <c r="BE300"/>
      <c r="BF300"/>
      <c r="BG300"/>
      <c r="BH300"/>
      <c r="BI300"/>
      <c r="BJ300"/>
      <c r="BK300"/>
    </row>
    <row r="301" spans="1:63" s="33" customFormat="1" x14ac:dyDescent="0.2">
      <c r="A301" s="33">
        <v>9783</v>
      </c>
      <c r="B301" s="15" t="s">
        <v>315</v>
      </c>
      <c r="C301" s="34" t="s">
        <v>20</v>
      </c>
      <c r="D301" s="47">
        <v>280.7</v>
      </c>
      <c r="E301" s="36">
        <f>+(D301*1.14)</f>
        <v>319.99799999999993</v>
      </c>
      <c r="F301" s="75">
        <f>+(D301+80)</f>
        <v>360.7</v>
      </c>
      <c r="G301" s="37">
        <f>+((D301+80)/13)</f>
        <v>27.746153846153845</v>
      </c>
      <c r="H301" s="38">
        <f>+((D301+80)/17)</f>
        <v>21.21764705882353</v>
      </c>
      <c r="I301" s="39">
        <f>+((D301+80)/16)</f>
        <v>22.543749999999999</v>
      </c>
      <c r="J301" s="40">
        <v>308.77000000000004</v>
      </c>
      <c r="K301" s="23">
        <f t="shared" si="464"/>
        <v>355.08550000000002</v>
      </c>
      <c r="L301" s="41">
        <f t="shared" si="465"/>
        <v>388.77000000000004</v>
      </c>
      <c r="M301" s="42">
        <f t="shared" si="466"/>
        <v>25.918000000000003</v>
      </c>
      <c r="N301" s="43">
        <f t="shared" si="467"/>
        <v>20.461578947368423</v>
      </c>
      <c r="O301" s="44">
        <f t="shared" si="468"/>
        <v>21.598333333333336</v>
      </c>
      <c r="P301" s="45">
        <v>339.64700000000005</v>
      </c>
      <c r="Q301" s="46">
        <f t="shared" si="469"/>
        <v>390.59405000000004</v>
      </c>
      <c r="R301" s="52">
        <f t="shared" si="470"/>
        <v>419.64700000000005</v>
      </c>
      <c r="S301" s="76">
        <f t="shared" si="471"/>
        <v>27.976466666666671</v>
      </c>
      <c r="T301" s="77">
        <f t="shared" si="472"/>
        <v>22.086684210526318</v>
      </c>
      <c r="U301" s="74">
        <f t="shared" si="473"/>
        <v>24.685117647058828</v>
      </c>
      <c r="V301" s="105">
        <f t="shared" si="474"/>
        <v>373.6117000000001</v>
      </c>
      <c r="W301" s="105">
        <f t="shared" si="475"/>
        <v>429.65345500000006</v>
      </c>
      <c r="X301" s="106">
        <f t="shared" si="476"/>
        <v>453.6117000000001</v>
      </c>
      <c r="Y301" s="102">
        <f t="shared" si="477"/>
        <v>30.240780000000008</v>
      </c>
      <c r="Z301" s="103">
        <f t="shared" si="478"/>
        <v>23.874300000000005</v>
      </c>
      <c r="AA301" s="104">
        <f t="shared" si="479"/>
        <v>26.683041176470596</v>
      </c>
      <c r="AB301" s="151">
        <f t="shared" si="463"/>
        <v>410.97287000000011</v>
      </c>
      <c r="AC301" s="151">
        <f t="shared" si="444"/>
        <v>472.61880050000008</v>
      </c>
      <c r="AD301" s="152">
        <f t="shared" si="445"/>
        <v>490.97287000000011</v>
      </c>
      <c r="AE301" s="148">
        <f t="shared" si="446"/>
        <v>32.731524666666672</v>
      </c>
      <c r="AF301" s="149">
        <f t="shared" si="447"/>
        <v>25.840677368421058</v>
      </c>
      <c r="AG301" s="150">
        <f t="shared" si="448"/>
        <v>28.880757058823537</v>
      </c>
      <c r="AH301" s="187">
        <f t="shared" si="449"/>
        <v>452.07015700000017</v>
      </c>
      <c r="AI301" s="188">
        <f t="shared" si="450"/>
        <v>519.88068055000019</v>
      </c>
      <c r="AJ301" s="188">
        <f t="shared" si="451"/>
        <v>532.07015700000011</v>
      </c>
      <c r="AK301" s="189">
        <f t="shared" si="452"/>
        <v>31.298244529411772</v>
      </c>
      <c r="AL301" s="190">
        <f t="shared" si="453"/>
        <v>25.336674142857149</v>
      </c>
      <c r="AM301" s="191">
        <f t="shared" si="454"/>
        <v>29.559453166666671</v>
      </c>
      <c r="AN301" s="220">
        <f t="shared" si="455"/>
        <v>497.27717270000022</v>
      </c>
      <c r="AO301" s="221">
        <f t="shared" si="456"/>
        <v>571.86874860500018</v>
      </c>
      <c r="AP301" s="221">
        <f t="shared" si="457"/>
        <v>577.27717270000016</v>
      </c>
      <c r="AQ301" s="222">
        <f t="shared" si="458"/>
        <v>33.957480747058831</v>
      </c>
      <c r="AR301" s="223">
        <f t="shared" si="459"/>
        <v>27.489389176190485</v>
      </c>
      <c r="AS301" s="224">
        <f t="shared" si="460"/>
        <v>32.0709540388889</v>
      </c>
      <c r="AT301" s="237">
        <f t="shared" si="461"/>
        <v>793.42937318650024</v>
      </c>
      <c r="AU301" s="253">
        <f t="shared" si="462"/>
        <v>547.00488997000025</v>
      </c>
      <c r="AV301" s="254">
        <f t="shared" si="438"/>
        <v>629.05562346550028</v>
      </c>
      <c r="AW301" s="254">
        <f t="shared" si="439"/>
        <v>627.00488997000025</v>
      </c>
      <c r="AX301" s="255">
        <f t="shared" si="440"/>
        <v>36.8826405864706</v>
      </c>
      <c r="AY301" s="256">
        <f t="shared" si="441"/>
        <v>29.857375712857156</v>
      </c>
      <c r="AZ301" s="257">
        <f t="shared" si="442"/>
        <v>34.83360499833335</v>
      </c>
      <c r="BA301" s="268">
        <f t="shared" si="443"/>
        <v>867.77231050515036</v>
      </c>
      <c r="BB301"/>
      <c r="BC301"/>
      <c r="BD301"/>
      <c r="BE301"/>
      <c r="BF301"/>
      <c r="BG301"/>
      <c r="BH301"/>
      <c r="BI301"/>
      <c r="BJ301"/>
      <c r="BK301"/>
    </row>
    <row r="302" spans="1:63" s="33" customFormat="1" x14ac:dyDescent="0.2">
      <c r="A302" s="33">
        <v>9839</v>
      </c>
      <c r="B302" s="15" t="s">
        <v>316</v>
      </c>
      <c r="C302" s="34" t="s">
        <v>20</v>
      </c>
      <c r="E302" s="69"/>
      <c r="F302" s="70"/>
      <c r="G302" s="71"/>
      <c r="H302" s="72"/>
      <c r="I302" s="73"/>
      <c r="J302" s="40">
        <v>234.78260869565219</v>
      </c>
      <c r="K302" s="23">
        <f t="shared" si="464"/>
        <v>270</v>
      </c>
      <c r="L302" s="41">
        <f t="shared" si="465"/>
        <v>314.78260869565219</v>
      </c>
      <c r="M302" s="42">
        <f t="shared" si="466"/>
        <v>20.985507246376812</v>
      </c>
      <c r="N302" s="43">
        <f t="shared" si="467"/>
        <v>16.567505720823799</v>
      </c>
      <c r="O302" s="44">
        <f t="shared" si="468"/>
        <v>17.487922705314009</v>
      </c>
      <c r="P302" s="45">
        <v>258.26086956521743</v>
      </c>
      <c r="Q302" s="46">
        <f t="shared" si="469"/>
        <v>297</v>
      </c>
      <c r="R302" s="52">
        <f t="shared" si="470"/>
        <v>338.26086956521743</v>
      </c>
      <c r="S302" s="76">
        <f t="shared" si="471"/>
        <v>22.550724637681164</v>
      </c>
      <c r="T302" s="77">
        <f t="shared" si="472"/>
        <v>17.803203661327235</v>
      </c>
      <c r="U302" s="74">
        <f t="shared" si="473"/>
        <v>19.897698209718673</v>
      </c>
      <c r="V302" s="105">
        <f t="shared" si="474"/>
        <v>284.08695652173918</v>
      </c>
      <c r="W302" s="105">
        <f t="shared" si="475"/>
        <v>326.70000000000005</v>
      </c>
      <c r="X302" s="106">
        <f t="shared" si="476"/>
        <v>364.08695652173918</v>
      </c>
      <c r="Y302" s="102">
        <f t="shared" si="477"/>
        <v>24.272463768115944</v>
      </c>
      <c r="Z302" s="103">
        <f t="shared" si="478"/>
        <v>19.16247139588101</v>
      </c>
      <c r="AA302" s="104">
        <f t="shared" si="479"/>
        <v>21.416879795396422</v>
      </c>
      <c r="AB302" s="151">
        <f t="shared" si="463"/>
        <v>312.49565217391313</v>
      </c>
      <c r="AC302" s="151">
        <f t="shared" si="444"/>
        <v>359.37000000000006</v>
      </c>
      <c r="AD302" s="152">
        <f t="shared" si="445"/>
        <v>392.49565217391313</v>
      </c>
      <c r="AE302" s="148">
        <f t="shared" si="446"/>
        <v>26.166376811594208</v>
      </c>
      <c r="AF302" s="149">
        <f t="shared" si="447"/>
        <v>20.657665903890166</v>
      </c>
      <c r="AG302" s="150">
        <f t="shared" si="448"/>
        <v>23.08797953964195</v>
      </c>
      <c r="AH302" s="187">
        <f t="shared" si="449"/>
        <v>343.74521739130449</v>
      </c>
      <c r="AI302" s="188">
        <f t="shared" si="450"/>
        <v>395.30700000000013</v>
      </c>
      <c r="AJ302" s="188">
        <f t="shared" si="451"/>
        <v>423.74521739130449</v>
      </c>
      <c r="AK302" s="189">
        <f t="shared" si="452"/>
        <v>24.926189258312029</v>
      </c>
      <c r="AL302" s="190">
        <f t="shared" si="453"/>
        <v>20.178343685300213</v>
      </c>
      <c r="AM302" s="191">
        <f t="shared" si="454"/>
        <v>23.541400966183584</v>
      </c>
      <c r="AN302" s="220">
        <f t="shared" si="455"/>
        <v>378.11973913043499</v>
      </c>
      <c r="AO302" s="221">
        <f t="shared" si="456"/>
        <v>434.83770000000021</v>
      </c>
      <c r="AP302" s="221">
        <f t="shared" si="457"/>
        <v>458.11973913043499</v>
      </c>
      <c r="AQ302" s="222">
        <f t="shared" si="458"/>
        <v>26.948219948849118</v>
      </c>
      <c r="AR302" s="223">
        <f t="shared" si="459"/>
        <v>21.815225672877858</v>
      </c>
      <c r="AS302" s="224">
        <f t="shared" si="460"/>
        <v>25.4510966183575</v>
      </c>
      <c r="AT302" s="237">
        <f t="shared" si="461"/>
        <v>615.2890100000003</v>
      </c>
      <c r="AU302" s="253">
        <f t="shared" si="462"/>
        <v>415.93171304347851</v>
      </c>
      <c r="AV302" s="254">
        <f t="shared" si="438"/>
        <v>478.32147000000026</v>
      </c>
      <c r="AW302" s="254">
        <f t="shared" si="439"/>
        <v>495.93171304347851</v>
      </c>
      <c r="AX302" s="255">
        <f t="shared" si="440"/>
        <v>29.172453708439914</v>
      </c>
      <c r="AY302" s="256">
        <f t="shared" si="441"/>
        <v>23.615795859213261</v>
      </c>
      <c r="AZ302" s="257">
        <f t="shared" si="442"/>
        <v>27.551761835748806</v>
      </c>
      <c r="BA302" s="268">
        <f t="shared" si="443"/>
        <v>671.81791100000032</v>
      </c>
      <c r="BB302"/>
      <c r="BC302"/>
      <c r="BD302"/>
      <c r="BE302"/>
      <c r="BF302"/>
      <c r="BG302"/>
      <c r="BH302"/>
      <c r="BI302"/>
      <c r="BJ302"/>
      <c r="BK302"/>
    </row>
    <row r="303" spans="1:63" s="33" customFormat="1" x14ac:dyDescent="0.2">
      <c r="A303" s="33">
        <v>9841</v>
      </c>
      <c r="B303" s="15" t="s">
        <v>317</v>
      </c>
      <c r="C303" s="34" t="s">
        <v>20</v>
      </c>
      <c r="E303" s="69"/>
      <c r="F303" s="70"/>
      <c r="G303" s="71"/>
      <c r="H303" s="72"/>
      <c r="I303" s="73"/>
      <c r="J303" s="40">
        <v>236.84</v>
      </c>
      <c r="K303" s="23">
        <f t="shared" si="464"/>
        <v>272.36599999999999</v>
      </c>
      <c r="L303" s="41">
        <f t="shared" si="465"/>
        <v>316.84000000000003</v>
      </c>
      <c r="M303" s="42">
        <f t="shared" si="466"/>
        <v>21.122666666666667</v>
      </c>
      <c r="N303" s="43">
        <f t="shared" si="467"/>
        <v>16.675789473684212</v>
      </c>
      <c r="O303" s="44">
        <f t="shared" si="468"/>
        <v>17.602222222222224</v>
      </c>
      <c r="P303" s="45">
        <v>260.524</v>
      </c>
      <c r="Q303" s="46">
        <f t="shared" si="469"/>
        <v>299.6026</v>
      </c>
      <c r="R303" s="52">
        <f t="shared" si="470"/>
        <v>340.524</v>
      </c>
      <c r="S303" s="76">
        <f t="shared" si="471"/>
        <v>22.701599999999999</v>
      </c>
      <c r="T303" s="77">
        <f t="shared" si="472"/>
        <v>17.922315789473686</v>
      </c>
      <c r="U303" s="74">
        <f t="shared" si="473"/>
        <v>20.030823529411766</v>
      </c>
      <c r="V303" s="105">
        <f t="shared" si="474"/>
        <v>286.57640000000004</v>
      </c>
      <c r="W303" s="105">
        <f t="shared" si="475"/>
        <v>329.56286</v>
      </c>
      <c r="X303" s="106">
        <f t="shared" si="476"/>
        <v>366.57640000000004</v>
      </c>
      <c r="Y303" s="102">
        <f t="shared" si="477"/>
        <v>24.438426666666668</v>
      </c>
      <c r="Z303" s="103">
        <f t="shared" si="478"/>
        <v>19.293494736842106</v>
      </c>
      <c r="AA303" s="104">
        <f t="shared" si="479"/>
        <v>21.563317647058824</v>
      </c>
      <c r="AB303" s="151">
        <f t="shared" si="463"/>
        <v>315.23404000000005</v>
      </c>
      <c r="AC303" s="151">
        <f t="shared" si="444"/>
        <v>362.51914600000003</v>
      </c>
      <c r="AD303" s="152">
        <f t="shared" si="445"/>
        <v>395.23404000000005</v>
      </c>
      <c r="AE303" s="148">
        <f t="shared" si="446"/>
        <v>26.348936000000002</v>
      </c>
      <c r="AF303" s="149">
        <f t="shared" si="447"/>
        <v>20.80179157894737</v>
      </c>
      <c r="AG303" s="150">
        <f t="shared" si="448"/>
        <v>23.24906117647059</v>
      </c>
      <c r="AH303" s="187">
        <f t="shared" si="449"/>
        <v>346.75744400000008</v>
      </c>
      <c r="AI303" s="188">
        <f t="shared" si="450"/>
        <v>398.77106060000006</v>
      </c>
      <c r="AJ303" s="188">
        <f t="shared" si="451"/>
        <v>426.75744400000008</v>
      </c>
      <c r="AK303" s="189">
        <f t="shared" si="452"/>
        <v>25.103379058823535</v>
      </c>
      <c r="AL303" s="190">
        <f t="shared" si="453"/>
        <v>20.32178304761905</v>
      </c>
      <c r="AM303" s="191">
        <f t="shared" si="454"/>
        <v>23.708746888888893</v>
      </c>
      <c r="AN303" s="220">
        <f t="shared" si="455"/>
        <v>381.43318840000012</v>
      </c>
      <c r="AO303" s="221">
        <f t="shared" si="456"/>
        <v>438.64816666000013</v>
      </c>
      <c r="AP303" s="221">
        <f t="shared" si="457"/>
        <v>461.43318840000012</v>
      </c>
      <c r="AQ303" s="222">
        <f t="shared" si="458"/>
        <v>27.143128729411771</v>
      </c>
      <c r="AR303" s="223">
        <f t="shared" si="459"/>
        <v>21.973008971428577</v>
      </c>
      <c r="AS303" s="224">
        <f t="shared" si="460"/>
        <v>25.63517713333334</v>
      </c>
      <c r="AT303" s="237">
        <f t="shared" si="461"/>
        <v>620.2426166580002</v>
      </c>
      <c r="AU303" s="253">
        <f t="shared" si="462"/>
        <v>419.57650724000018</v>
      </c>
      <c r="AV303" s="254">
        <f t="shared" si="438"/>
        <v>482.51298332600015</v>
      </c>
      <c r="AW303" s="254">
        <f t="shared" si="439"/>
        <v>499.57650724000018</v>
      </c>
      <c r="AX303" s="255">
        <f t="shared" si="440"/>
        <v>29.386853367058833</v>
      </c>
      <c r="AY303" s="256">
        <f t="shared" si="441"/>
        <v>23.789357487619057</v>
      </c>
      <c r="AZ303" s="257">
        <f t="shared" si="442"/>
        <v>27.754250402222233</v>
      </c>
      <c r="BA303" s="268">
        <f t="shared" si="443"/>
        <v>677.26687832380026</v>
      </c>
      <c r="BB303"/>
      <c r="BC303"/>
      <c r="BD303"/>
      <c r="BE303"/>
      <c r="BF303"/>
      <c r="BG303"/>
      <c r="BH303"/>
      <c r="BI303"/>
      <c r="BJ303"/>
      <c r="BK303"/>
    </row>
    <row r="304" spans="1:63" s="33" customFormat="1" x14ac:dyDescent="0.2">
      <c r="A304" s="33">
        <v>9842</v>
      </c>
      <c r="B304" s="15" t="s">
        <v>318</v>
      </c>
      <c r="C304" s="34" t="s">
        <v>20</v>
      </c>
      <c r="E304" s="69"/>
      <c r="F304" s="70"/>
      <c r="G304" s="71"/>
      <c r="H304" s="72"/>
      <c r="I304" s="73"/>
      <c r="J304" s="40">
        <v>304.34782608695656</v>
      </c>
      <c r="K304" s="23">
        <f t="shared" si="464"/>
        <v>350</v>
      </c>
      <c r="L304" s="41">
        <f t="shared" si="465"/>
        <v>384.34782608695656</v>
      </c>
      <c r="M304" s="42">
        <f t="shared" si="466"/>
        <v>25.623188405797105</v>
      </c>
      <c r="N304" s="43">
        <f t="shared" si="467"/>
        <v>20.228832951945083</v>
      </c>
      <c r="O304" s="44">
        <f t="shared" si="468"/>
        <v>21.35265700483092</v>
      </c>
      <c r="P304" s="45">
        <v>334.78260869565224</v>
      </c>
      <c r="Q304" s="46">
        <f t="shared" si="469"/>
        <v>385.00000000000006</v>
      </c>
      <c r="R304" s="52">
        <f t="shared" si="470"/>
        <v>414.78260869565224</v>
      </c>
      <c r="S304" s="76">
        <f t="shared" si="471"/>
        <v>27.652173913043484</v>
      </c>
      <c r="T304" s="77">
        <f t="shared" si="472"/>
        <v>21.830663615560645</v>
      </c>
      <c r="U304" s="74">
        <f t="shared" si="473"/>
        <v>24.398976982097192</v>
      </c>
      <c r="V304" s="105">
        <f t="shared" si="474"/>
        <v>368.26086956521749</v>
      </c>
      <c r="W304" s="105">
        <f t="shared" si="475"/>
        <v>423.50000000000006</v>
      </c>
      <c r="X304" s="106">
        <f t="shared" si="476"/>
        <v>448.26086956521749</v>
      </c>
      <c r="Y304" s="102">
        <f t="shared" si="477"/>
        <v>29.884057971014499</v>
      </c>
      <c r="Z304" s="103">
        <f t="shared" si="478"/>
        <v>23.592677345537762</v>
      </c>
      <c r="AA304" s="104">
        <f t="shared" si="479"/>
        <v>26.368286445012792</v>
      </c>
      <c r="AB304" s="151">
        <f t="shared" si="463"/>
        <v>405.0869565217393</v>
      </c>
      <c r="AC304" s="151">
        <f t="shared" ref="AC304:AC308" si="485">AB304*1.15</f>
        <v>465.85000000000014</v>
      </c>
      <c r="AD304" s="152">
        <f t="shared" si="445"/>
        <v>485.0869565217393</v>
      </c>
      <c r="AE304" s="148">
        <f t="shared" si="446"/>
        <v>32.339130434782618</v>
      </c>
      <c r="AF304" s="149">
        <f t="shared" si="447"/>
        <v>25.530892448512596</v>
      </c>
      <c r="AG304" s="150">
        <f t="shared" si="448"/>
        <v>28.534526854219958</v>
      </c>
      <c r="AH304" s="187">
        <f t="shared" si="449"/>
        <v>445.59565217391327</v>
      </c>
      <c r="AI304" s="188">
        <f t="shared" si="450"/>
        <v>512.43500000000017</v>
      </c>
      <c r="AJ304" s="188">
        <f t="shared" si="451"/>
        <v>525.59565217391332</v>
      </c>
      <c r="AK304" s="189">
        <f t="shared" si="452"/>
        <v>30.917391304347841</v>
      </c>
      <c r="AL304" s="190">
        <f t="shared" si="453"/>
        <v>25.028364389233968</v>
      </c>
      <c r="AM304" s="191">
        <f t="shared" si="454"/>
        <v>29.199758454106295</v>
      </c>
      <c r="AN304" s="220">
        <f t="shared" si="455"/>
        <v>490.15521739130463</v>
      </c>
      <c r="AO304" s="221">
        <f t="shared" si="456"/>
        <v>563.67850000000033</v>
      </c>
      <c r="AP304" s="221">
        <f t="shared" si="457"/>
        <v>570.15521739130463</v>
      </c>
      <c r="AQ304" s="222">
        <f t="shared" si="458"/>
        <v>33.538542199488511</v>
      </c>
      <c r="AR304" s="223">
        <f t="shared" si="459"/>
        <v>27.150248447204984</v>
      </c>
      <c r="AS304" s="224">
        <f t="shared" si="460"/>
        <v>31.675289855072478</v>
      </c>
      <c r="AT304" s="237">
        <f t="shared" si="461"/>
        <v>782.78205000000048</v>
      </c>
      <c r="AU304" s="253">
        <f t="shared" si="462"/>
        <v>539.17073913043509</v>
      </c>
      <c r="AV304" s="254">
        <f t="shared" si="438"/>
        <v>620.0463500000003</v>
      </c>
      <c r="AW304" s="254">
        <f t="shared" si="439"/>
        <v>619.17073913043509</v>
      </c>
      <c r="AX304" s="255">
        <f t="shared" si="440"/>
        <v>36.421808184143238</v>
      </c>
      <c r="AY304" s="256">
        <f t="shared" si="441"/>
        <v>29.4843209109731</v>
      </c>
      <c r="AZ304" s="257">
        <f t="shared" si="442"/>
        <v>34.398374396135281</v>
      </c>
      <c r="BA304" s="268">
        <f t="shared" si="443"/>
        <v>856.06025500000044</v>
      </c>
      <c r="BB304"/>
      <c r="BC304"/>
      <c r="BD304"/>
      <c r="BE304"/>
      <c r="BF304"/>
      <c r="BG304"/>
      <c r="BH304"/>
      <c r="BI304"/>
      <c r="BJ304"/>
      <c r="BK304"/>
    </row>
    <row r="305" spans="1:63" s="33" customFormat="1" x14ac:dyDescent="0.2">
      <c r="A305" s="33">
        <v>9845</v>
      </c>
      <c r="B305" s="15" t="s">
        <v>319</v>
      </c>
      <c r="C305" s="34" t="s">
        <v>20</v>
      </c>
      <c r="E305" s="69"/>
      <c r="F305" s="70"/>
      <c r="G305" s="71"/>
      <c r="H305" s="72"/>
      <c r="I305" s="73"/>
      <c r="J305" s="40">
        <v>260.86956521739131</v>
      </c>
      <c r="K305" s="23">
        <f t="shared" si="464"/>
        <v>300</v>
      </c>
      <c r="L305" s="41">
        <f t="shared" si="465"/>
        <v>340.86956521739131</v>
      </c>
      <c r="M305" s="42">
        <f t="shared" si="466"/>
        <v>22.724637681159422</v>
      </c>
      <c r="N305" s="43">
        <f t="shared" si="467"/>
        <v>17.940503432494278</v>
      </c>
      <c r="O305" s="44">
        <f t="shared" si="468"/>
        <v>18.937198067632849</v>
      </c>
      <c r="P305" s="45">
        <v>286.95652173913049</v>
      </c>
      <c r="Q305" s="46">
        <f t="shared" si="469"/>
        <v>330.00000000000006</v>
      </c>
      <c r="R305" s="52">
        <f t="shared" si="470"/>
        <v>366.95652173913049</v>
      </c>
      <c r="S305" s="76">
        <f t="shared" si="471"/>
        <v>24.463768115942035</v>
      </c>
      <c r="T305" s="77">
        <f t="shared" si="472"/>
        <v>19.313501144164764</v>
      </c>
      <c r="U305" s="74">
        <f t="shared" si="473"/>
        <v>21.585677749360617</v>
      </c>
      <c r="V305" s="105">
        <f t="shared" si="474"/>
        <v>315.65217391304355</v>
      </c>
      <c r="W305" s="105">
        <f t="shared" si="475"/>
        <v>363.00000000000006</v>
      </c>
      <c r="X305" s="106">
        <f t="shared" si="476"/>
        <v>395.65217391304355</v>
      </c>
      <c r="Y305" s="102">
        <f t="shared" si="477"/>
        <v>26.376811594202902</v>
      </c>
      <c r="Z305" s="103">
        <f t="shared" si="478"/>
        <v>20.823798627002294</v>
      </c>
      <c r="AA305" s="104">
        <f t="shared" si="479"/>
        <v>23.273657289002561</v>
      </c>
      <c r="AB305" s="151">
        <f t="shared" si="463"/>
        <v>347.21739130434793</v>
      </c>
      <c r="AC305" s="151">
        <f t="shared" si="485"/>
        <v>399.30000000000007</v>
      </c>
      <c r="AD305" s="152">
        <f t="shared" si="445"/>
        <v>427.21739130434793</v>
      </c>
      <c r="AE305" s="148">
        <f t="shared" si="446"/>
        <v>28.481159420289863</v>
      </c>
      <c r="AF305" s="149">
        <f t="shared" si="447"/>
        <v>22.485125858123574</v>
      </c>
      <c r="AG305" s="150">
        <f t="shared" si="448"/>
        <v>25.130434782608702</v>
      </c>
      <c r="AH305" s="187">
        <f t="shared" si="449"/>
        <v>381.93913043478273</v>
      </c>
      <c r="AI305" s="188">
        <f t="shared" si="450"/>
        <v>439.23000000000008</v>
      </c>
      <c r="AJ305" s="188">
        <f t="shared" si="451"/>
        <v>461.93913043478273</v>
      </c>
      <c r="AK305" s="189">
        <f t="shared" si="452"/>
        <v>27.172890025575455</v>
      </c>
      <c r="AL305" s="190">
        <f t="shared" si="453"/>
        <v>21.99710144927537</v>
      </c>
      <c r="AM305" s="191">
        <f t="shared" si="454"/>
        <v>25.663285024154597</v>
      </c>
      <c r="AN305" s="220">
        <f t="shared" si="455"/>
        <v>420.13304347826102</v>
      </c>
      <c r="AO305" s="221">
        <f t="shared" si="456"/>
        <v>483.15300000000013</v>
      </c>
      <c r="AP305" s="221">
        <f t="shared" si="457"/>
        <v>500.13304347826102</v>
      </c>
      <c r="AQ305" s="222">
        <f t="shared" si="458"/>
        <v>29.419590792838882</v>
      </c>
      <c r="AR305" s="223">
        <f t="shared" si="459"/>
        <v>23.815859213250526</v>
      </c>
      <c r="AS305" s="224">
        <f t="shared" si="460"/>
        <v>27.785169082125613</v>
      </c>
      <c r="AT305" s="237">
        <f t="shared" si="461"/>
        <v>678.09890000000019</v>
      </c>
      <c r="AU305" s="253">
        <f t="shared" si="462"/>
        <v>462.14634782608715</v>
      </c>
      <c r="AV305" s="254">
        <f t="shared" si="438"/>
        <v>531.46830000000023</v>
      </c>
      <c r="AW305" s="254">
        <f t="shared" si="439"/>
        <v>542.14634782608709</v>
      </c>
      <c r="AX305" s="255">
        <f t="shared" si="440"/>
        <v>31.890961636828653</v>
      </c>
      <c r="AY305" s="256">
        <f t="shared" si="441"/>
        <v>25.816492753623194</v>
      </c>
      <c r="AZ305" s="257">
        <f t="shared" si="442"/>
        <v>30.119241545893729</v>
      </c>
      <c r="BA305" s="268">
        <f t="shared" si="443"/>
        <v>740.90879000000029</v>
      </c>
      <c r="BB305"/>
      <c r="BC305"/>
      <c r="BD305"/>
      <c r="BE305"/>
      <c r="BF305"/>
      <c r="BG305"/>
      <c r="BH305"/>
      <c r="BI305"/>
      <c r="BJ305"/>
      <c r="BK305"/>
    </row>
    <row r="306" spans="1:63" s="33" customFormat="1" x14ac:dyDescent="0.2">
      <c r="A306" s="33">
        <v>9846</v>
      </c>
      <c r="B306" s="15" t="s">
        <v>320</v>
      </c>
      <c r="C306" s="34" t="s">
        <v>20</v>
      </c>
      <c r="E306" s="69"/>
      <c r="F306" s="70"/>
      <c r="G306" s="71"/>
      <c r="H306" s="72"/>
      <c r="I306" s="73"/>
      <c r="J306" s="40">
        <v>521.73913043478262</v>
      </c>
      <c r="K306" s="23">
        <f t="shared" si="464"/>
        <v>600</v>
      </c>
      <c r="L306" s="41">
        <f t="shared" si="465"/>
        <v>601.73913043478262</v>
      </c>
      <c r="M306" s="42">
        <f t="shared" si="466"/>
        <v>40.115942028985508</v>
      </c>
      <c r="N306" s="43">
        <f t="shared" si="467"/>
        <v>31.670480549199084</v>
      </c>
      <c r="O306" s="44">
        <f t="shared" si="468"/>
        <v>33.429951690821255</v>
      </c>
      <c r="P306" s="45">
        <v>573.91304347826099</v>
      </c>
      <c r="Q306" s="46">
        <f t="shared" si="469"/>
        <v>660.00000000000011</v>
      </c>
      <c r="R306" s="52">
        <f t="shared" si="470"/>
        <v>653.91304347826099</v>
      </c>
      <c r="S306" s="76">
        <f t="shared" si="471"/>
        <v>43.594202898550733</v>
      </c>
      <c r="T306" s="77">
        <f t="shared" si="472"/>
        <v>34.416475972540049</v>
      </c>
      <c r="U306" s="74">
        <f t="shared" si="473"/>
        <v>38.465473145780059</v>
      </c>
      <c r="V306" s="105">
        <f t="shared" si="474"/>
        <v>631.30434782608711</v>
      </c>
      <c r="W306" s="105">
        <f t="shared" si="475"/>
        <v>726.00000000000011</v>
      </c>
      <c r="X306" s="106">
        <f t="shared" si="476"/>
        <v>711.30434782608711</v>
      </c>
      <c r="Y306" s="102">
        <f t="shared" si="477"/>
        <v>47.420289855072475</v>
      </c>
      <c r="Z306" s="103">
        <f t="shared" si="478"/>
        <v>37.437070938215108</v>
      </c>
      <c r="AA306" s="104">
        <f t="shared" si="479"/>
        <v>41.841432225063947</v>
      </c>
      <c r="AB306" s="151">
        <f t="shared" si="463"/>
        <v>694.43478260869585</v>
      </c>
      <c r="AC306" s="151">
        <f t="shared" si="485"/>
        <v>798.60000000000014</v>
      </c>
      <c r="AD306" s="152">
        <f t="shared" si="445"/>
        <v>774.43478260869585</v>
      </c>
      <c r="AE306" s="148">
        <f t="shared" si="446"/>
        <v>51.628985507246391</v>
      </c>
      <c r="AF306" s="149">
        <f t="shared" si="447"/>
        <v>40.759725400457675</v>
      </c>
      <c r="AG306" s="150">
        <f t="shared" si="448"/>
        <v>45.554987212276224</v>
      </c>
      <c r="AH306" s="187">
        <f t="shared" si="449"/>
        <v>763.87826086956545</v>
      </c>
      <c r="AI306" s="188">
        <f t="shared" si="450"/>
        <v>878.46000000000015</v>
      </c>
      <c r="AJ306" s="188">
        <f t="shared" si="451"/>
        <v>843.87826086956545</v>
      </c>
      <c r="AK306" s="189">
        <f t="shared" si="452"/>
        <v>49.63989769820973</v>
      </c>
      <c r="AL306" s="190">
        <f t="shared" si="453"/>
        <v>40.184679089026929</v>
      </c>
      <c r="AM306" s="191">
        <f t="shared" si="454"/>
        <v>46.88212560386475</v>
      </c>
      <c r="AN306" s="220">
        <f t="shared" si="455"/>
        <v>840.26608695652203</v>
      </c>
      <c r="AO306" s="221">
        <f t="shared" si="456"/>
        <v>966.30600000000027</v>
      </c>
      <c r="AP306" s="221">
        <f t="shared" si="457"/>
        <v>920.26608695652203</v>
      </c>
      <c r="AQ306" s="222">
        <f t="shared" si="458"/>
        <v>54.13329923273659</v>
      </c>
      <c r="AR306" s="223">
        <f t="shared" si="459"/>
        <v>43.822194616977242</v>
      </c>
      <c r="AS306" s="224">
        <f t="shared" si="460"/>
        <v>51.125893719806783</v>
      </c>
      <c r="AT306" s="237">
        <f t="shared" si="461"/>
        <v>1306.1978000000004</v>
      </c>
      <c r="AU306" s="253">
        <f t="shared" si="462"/>
        <v>924.2926956521743</v>
      </c>
      <c r="AV306" s="254">
        <f t="shared" si="438"/>
        <v>1062.9366000000005</v>
      </c>
      <c r="AW306" s="254">
        <f t="shared" si="439"/>
        <v>1004.2926956521743</v>
      </c>
      <c r="AX306" s="255">
        <f t="shared" si="440"/>
        <v>59.076040920716139</v>
      </c>
      <c r="AY306" s="256">
        <f t="shared" si="441"/>
        <v>47.823461697722585</v>
      </c>
      <c r="AZ306" s="257">
        <f t="shared" si="442"/>
        <v>55.794038647343015</v>
      </c>
      <c r="BA306" s="268">
        <f t="shared" si="443"/>
        <v>1431.8175800000006</v>
      </c>
      <c r="BB306"/>
      <c r="BC306"/>
      <c r="BD306"/>
      <c r="BE306"/>
      <c r="BF306"/>
      <c r="BG306"/>
      <c r="BH306"/>
      <c r="BI306"/>
      <c r="BJ306"/>
      <c r="BK306"/>
    </row>
    <row r="307" spans="1:63" s="33" customFormat="1" x14ac:dyDescent="0.2">
      <c r="A307" s="33">
        <v>9847</v>
      </c>
      <c r="B307" s="15" t="s">
        <v>321</v>
      </c>
      <c r="C307" s="34" t="s">
        <v>20</v>
      </c>
      <c r="E307" s="69"/>
      <c r="F307" s="70"/>
      <c r="G307" s="71"/>
      <c r="H307" s="72"/>
      <c r="I307" s="73"/>
      <c r="J307" s="40">
        <v>365.21739130434787</v>
      </c>
      <c r="K307" s="23">
        <f t="shared" si="464"/>
        <v>420</v>
      </c>
      <c r="L307" s="41">
        <f t="shared" si="465"/>
        <v>445.21739130434787</v>
      </c>
      <c r="M307" s="42">
        <f t="shared" si="466"/>
        <v>29.681159420289859</v>
      </c>
      <c r="N307" s="43">
        <f t="shared" si="467"/>
        <v>23.432494279176204</v>
      </c>
      <c r="O307" s="44">
        <f t="shared" si="468"/>
        <v>24.734299516908216</v>
      </c>
      <c r="P307" s="45">
        <v>401.73913043478268</v>
      </c>
      <c r="Q307" s="46">
        <f t="shared" si="469"/>
        <v>462.00000000000006</v>
      </c>
      <c r="R307" s="52">
        <f t="shared" si="470"/>
        <v>481.73913043478268</v>
      </c>
      <c r="S307" s="76">
        <f t="shared" si="471"/>
        <v>32.115942028985515</v>
      </c>
      <c r="T307" s="77">
        <f t="shared" si="472"/>
        <v>25.354691075514879</v>
      </c>
      <c r="U307" s="74">
        <f t="shared" si="473"/>
        <v>28.337595907928392</v>
      </c>
      <c r="V307" s="105">
        <f t="shared" si="474"/>
        <v>441.91304347826099</v>
      </c>
      <c r="W307" s="105">
        <f t="shared" si="475"/>
        <v>508.2000000000001</v>
      </c>
      <c r="X307" s="106">
        <f t="shared" si="476"/>
        <v>521.91304347826099</v>
      </c>
      <c r="Y307" s="102">
        <f t="shared" si="477"/>
        <v>34.794202898550729</v>
      </c>
      <c r="Z307" s="103">
        <f t="shared" si="478"/>
        <v>27.469107551487422</v>
      </c>
      <c r="AA307" s="104">
        <f t="shared" si="479"/>
        <v>30.700767263427117</v>
      </c>
      <c r="AB307" s="151">
        <f t="shared" si="463"/>
        <v>486.10434782608712</v>
      </c>
      <c r="AC307" s="151">
        <f t="shared" si="485"/>
        <v>559.0200000000001</v>
      </c>
      <c r="AD307" s="152">
        <f t="shared" si="445"/>
        <v>566.10434782608718</v>
      </c>
      <c r="AE307" s="148">
        <f t="shared" si="446"/>
        <v>37.740289855072476</v>
      </c>
      <c r="AF307" s="149">
        <f t="shared" si="447"/>
        <v>29.79496567505722</v>
      </c>
      <c r="AG307" s="150">
        <f t="shared" si="448"/>
        <v>33.300255754475714</v>
      </c>
      <c r="AH307" s="187">
        <f t="shared" si="449"/>
        <v>534.71478260869583</v>
      </c>
      <c r="AI307" s="188">
        <f t="shared" si="450"/>
        <v>614.92200000000014</v>
      </c>
      <c r="AJ307" s="188">
        <f t="shared" si="451"/>
        <v>614.71478260869583</v>
      </c>
      <c r="AK307" s="189">
        <f t="shared" si="452"/>
        <v>36.159693094629169</v>
      </c>
      <c r="AL307" s="190">
        <f t="shared" si="453"/>
        <v>29.272132505175993</v>
      </c>
      <c r="AM307" s="191">
        <f t="shared" si="454"/>
        <v>34.150821256038654</v>
      </c>
      <c r="AN307" s="220">
        <f t="shared" si="455"/>
        <v>588.18626086956544</v>
      </c>
      <c r="AO307" s="221">
        <f t="shared" si="456"/>
        <v>676.41420000000016</v>
      </c>
      <c r="AP307" s="221">
        <f t="shared" si="457"/>
        <v>668.18626086956544</v>
      </c>
      <c r="AQ307" s="222">
        <f t="shared" si="458"/>
        <v>39.305074168797965</v>
      </c>
      <c r="AR307" s="223">
        <f t="shared" si="459"/>
        <v>31.818393374741213</v>
      </c>
      <c r="AS307" s="224">
        <f t="shared" si="460"/>
        <v>37.121458937198078</v>
      </c>
      <c r="AT307" s="237">
        <f t="shared" si="461"/>
        <v>929.33846000000028</v>
      </c>
      <c r="AU307" s="253">
        <f t="shared" si="462"/>
        <v>647.004886956522</v>
      </c>
      <c r="AV307" s="254">
        <f t="shared" si="438"/>
        <v>744.0556200000002</v>
      </c>
      <c r="AW307" s="254">
        <f t="shared" si="439"/>
        <v>727.004886956522</v>
      </c>
      <c r="AX307" s="255">
        <f t="shared" si="440"/>
        <v>42.764993350383648</v>
      </c>
      <c r="AY307" s="256">
        <f t="shared" si="441"/>
        <v>34.619280331262949</v>
      </c>
      <c r="AZ307" s="257">
        <f t="shared" si="442"/>
        <v>40.389160386473442</v>
      </c>
      <c r="BA307" s="268">
        <f t="shared" si="443"/>
        <v>1017.2723060000003</v>
      </c>
      <c r="BB307"/>
      <c r="BC307"/>
      <c r="BD307"/>
      <c r="BE307"/>
      <c r="BF307"/>
      <c r="BG307"/>
      <c r="BH307"/>
      <c r="BI307"/>
      <c r="BJ307"/>
      <c r="BK307"/>
    </row>
    <row r="308" spans="1:63" s="33" customFormat="1" x14ac:dyDescent="0.2">
      <c r="A308" s="33">
        <v>9848</v>
      </c>
      <c r="B308" s="15" t="s">
        <v>322</v>
      </c>
      <c r="C308" s="34" t="s">
        <v>20</v>
      </c>
      <c r="E308" s="69"/>
      <c r="F308" s="70"/>
      <c r="G308" s="71"/>
      <c r="H308" s="72"/>
      <c r="I308" s="73"/>
      <c r="J308" s="40">
        <v>286.95652173913044</v>
      </c>
      <c r="K308" s="23">
        <f t="shared" si="464"/>
        <v>330</v>
      </c>
      <c r="L308" s="41">
        <f t="shared" si="465"/>
        <v>366.95652173913044</v>
      </c>
      <c r="M308" s="42">
        <f t="shared" si="466"/>
        <v>24.463768115942027</v>
      </c>
      <c r="N308" s="43">
        <f t="shared" si="467"/>
        <v>19.313501144164761</v>
      </c>
      <c r="O308" s="44">
        <f t="shared" si="468"/>
        <v>20.386473429951693</v>
      </c>
      <c r="P308" s="45">
        <v>315.6521739130435</v>
      </c>
      <c r="Q308" s="46">
        <f t="shared" si="469"/>
        <v>363</v>
      </c>
      <c r="R308" s="52">
        <f t="shared" si="470"/>
        <v>395.6521739130435</v>
      </c>
      <c r="S308" s="76">
        <f t="shared" si="471"/>
        <v>26.376811594202898</v>
      </c>
      <c r="T308" s="77">
        <f t="shared" si="472"/>
        <v>20.82379862700229</v>
      </c>
      <c r="U308" s="74">
        <f t="shared" si="473"/>
        <v>23.273657289002557</v>
      </c>
      <c r="V308" s="105">
        <f t="shared" si="474"/>
        <v>347.21739130434787</v>
      </c>
      <c r="W308" s="105">
        <f t="shared" si="475"/>
        <v>399.3</v>
      </c>
      <c r="X308" s="106">
        <f t="shared" si="476"/>
        <v>427.21739130434787</v>
      </c>
      <c r="Y308" s="102">
        <f t="shared" si="477"/>
        <v>28.48115942028986</v>
      </c>
      <c r="Z308" s="103">
        <f t="shared" si="478"/>
        <v>22.48512585812357</v>
      </c>
      <c r="AA308" s="104">
        <f t="shared" si="479"/>
        <v>25.130434782608699</v>
      </c>
      <c r="AB308" s="151">
        <f t="shared" si="463"/>
        <v>381.93913043478267</v>
      </c>
      <c r="AC308" s="151">
        <f t="shared" si="485"/>
        <v>439.23</v>
      </c>
      <c r="AD308" s="152">
        <f t="shared" si="445"/>
        <v>461.93913043478267</v>
      </c>
      <c r="AE308" s="148">
        <f t="shared" si="446"/>
        <v>30.795942028985511</v>
      </c>
      <c r="AF308" s="149">
        <f t="shared" si="447"/>
        <v>24.312585812356982</v>
      </c>
      <c r="AG308" s="150">
        <f t="shared" si="448"/>
        <v>27.172890025575452</v>
      </c>
      <c r="AH308" s="187">
        <f t="shared" si="449"/>
        <v>420.13304347826096</v>
      </c>
      <c r="AI308" s="188">
        <f t="shared" si="450"/>
        <v>483.15300000000008</v>
      </c>
      <c r="AJ308" s="188">
        <f t="shared" si="451"/>
        <v>500.13304347826096</v>
      </c>
      <c r="AK308" s="189">
        <f t="shared" si="452"/>
        <v>29.419590792838878</v>
      </c>
      <c r="AL308" s="190">
        <f t="shared" si="453"/>
        <v>23.815859213250523</v>
      </c>
      <c r="AM308" s="191">
        <f t="shared" si="454"/>
        <v>27.785169082125609</v>
      </c>
      <c r="AN308" s="220">
        <f t="shared" si="455"/>
        <v>462.14634782608709</v>
      </c>
      <c r="AO308" s="221">
        <f t="shared" si="456"/>
        <v>531.46830000000011</v>
      </c>
      <c r="AP308" s="221">
        <f t="shared" si="457"/>
        <v>542.14634782608709</v>
      </c>
      <c r="AQ308" s="222">
        <f t="shared" si="458"/>
        <v>31.890961636828653</v>
      </c>
      <c r="AR308" s="223">
        <f t="shared" si="459"/>
        <v>25.816492753623194</v>
      </c>
      <c r="AS308" s="224">
        <f t="shared" si="460"/>
        <v>30.119241545893729</v>
      </c>
      <c r="AT308" s="237">
        <f t="shared" si="461"/>
        <v>740.90879000000018</v>
      </c>
      <c r="AU308" s="253">
        <f t="shared" si="462"/>
        <v>508.36098260869585</v>
      </c>
      <c r="AV308" s="254">
        <f t="shared" si="438"/>
        <v>584.61513000000014</v>
      </c>
      <c r="AW308" s="254">
        <f t="shared" si="439"/>
        <v>588.36098260869585</v>
      </c>
      <c r="AX308" s="255">
        <f t="shared" si="440"/>
        <v>34.609469565217402</v>
      </c>
      <c r="AY308" s="256">
        <f t="shared" si="441"/>
        <v>28.017189648033135</v>
      </c>
      <c r="AZ308" s="257">
        <f t="shared" si="442"/>
        <v>32.686721256038659</v>
      </c>
      <c r="BA308" s="268">
        <f t="shared" si="443"/>
        <v>809.99966900000015</v>
      </c>
      <c r="BB308"/>
      <c r="BC308"/>
      <c r="BD308"/>
      <c r="BE308"/>
      <c r="BF308"/>
      <c r="BG308"/>
      <c r="BH308"/>
      <c r="BI308"/>
      <c r="BJ308"/>
      <c r="BK308"/>
    </row>
    <row r="309" spans="1:63" s="33" customFormat="1" x14ac:dyDescent="0.2">
      <c r="A309" s="111">
        <v>9849</v>
      </c>
      <c r="B309" s="217" t="s">
        <v>359</v>
      </c>
      <c r="C309" s="34" t="s">
        <v>20</v>
      </c>
      <c r="D309" s="47"/>
      <c r="E309" s="36"/>
      <c r="F309" s="75"/>
      <c r="G309" s="37"/>
      <c r="H309" s="38"/>
      <c r="I309" s="39"/>
      <c r="J309" s="80"/>
      <c r="K309" s="23"/>
      <c r="L309" s="41"/>
      <c r="M309" s="42"/>
      <c r="N309" s="43"/>
      <c r="O309" s="44"/>
      <c r="P309" s="137"/>
      <c r="Q309" s="138"/>
      <c r="R309" s="139"/>
      <c r="S309" s="140"/>
      <c r="T309" s="141"/>
      <c r="U309" s="218"/>
      <c r="Y309" s="184"/>
      <c r="Z309" s="14"/>
      <c r="AA309" s="14"/>
      <c r="AB309" s="151"/>
      <c r="AC309" s="151"/>
      <c r="AD309" s="152"/>
      <c r="AE309" s="148"/>
      <c r="AF309" s="149"/>
      <c r="AG309" s="150"/>
      <c r="AH309" s="187">
        <v>430.1</v>
      </c>
      <c r="AI309" s="188">
        <f t="shared" si="450"/>
        <v>494.61500000000001</v>
      </c>
      <c r="AJ309" s="188">
        <f t="shared" si="451"/>
        <v>510.1</v>
      </c>
      <c r="AK309" s="189">
        <f t="shared" si="452"/>
        <v>30.005882352941178</v>
      </c>
      <c r="AL309" s="190">
        <f t="shared" si="453"/>
        <v>24.290476190476191</v>
      </c>
      <c r="AM309" s="191">
        <f t="shared" si="454"/>
        <v>28.338888888888889</v>
      </c>
      <c r="AN309" s="220">
        <v>430.1</v>
      </c>
      <c r="AO309" s="221">
        <f t="shared" si="456"/>
        <v>494.61500000000001</v>
      </c>
      <c r="AP309" s="221">
        <f t="shared" si="457"/>
        <v>510.1</v>
      </c>
      <c r="AQ309" s="222">
        <f t="shared" si="458"/>
        <v>30.005882352941178</v>
      </c>
      <c r="AR309" s="223">
        <f t="shared" si="459"/>
        <v>24.290476190476191</v>
      </c>
      <c r="AS309" s="224">
        <f t="shared" si="460"/>
        <v>28.338888888888889</v>
      </c>
      <c r="AT309" s="237">
        <f t="shared" si="461"/>
        <v>692.99950000000001</v>
      </c>
      <c r="AU309" s="253">
        <f t="shared" si="462"/>
        <v>473.11000000000007</v>
      </c>
      <c r="AV309" s="254">
        <f t="shared" si="438"/>
        <v>544.07650000000001</v>
      </c>
      <c r="AW309" s="254">
        <f t="shared" si="439"/>
        <v>553.11000000000013</v>
      </c>
      <c r="AX309" s="255">
        <f t="shared" si="440"/>
        <v>32.535882352941186</v>
      </c>
      <c r="AY309" s="256">
        <f t="shared" si="441"/>
        <v>26.338571428571434</v>
      </c>
      <c r="AZ309" s="257">
        <f t="shared" si="442"/>
        <v>30.728333333333339</v>
      </c>
      <c r="BA309" s="268">
        <f t="shared" si="443"/>
        <v>757.29945000000009</v>
      </c>
      <c r="BB309"/>
      <c r="BC309"/>
      <c r="BD309"/>
      <c r="BE309"/>
      <c r="BF309"/>
      <c r="BG309"/>
      <c r="BH309"/>
      <c r="BI309"/>
      <c r="BJ309"/>
      <c r="BK309"/>
    </row>
    <row r="310" spans="1:63" s="33" customFormat="1" x14ac:dyDescent="0.2">
      <c r="A310" s="33">
        <v>9850</v>
      </c>
      <c r="B310" s="15" t="s">
        <v>323</v>
      </c>
      <c r="C310" s="34" t="s">
        <v>20</v>
      </c>
      <c r="E310" s="69"/>
      <c r="F310" s="70"/>
      <c r="G310" s="71"/>
      <c r="H310" s="72"/>
      <c r="I310" s="73"/>
      <c r="J310" s="40">
        <v>305.21739130434787</v>
      </c>
      <c r="K310" s="23">
        <f t="shared" ref="K310:K323" si="486">+(J310*1.15)</f>
        <v>351</v>
      </c>
      <c r="L310" s="41">
        <f t="shared" ref="L310:L323" si="487">+(J310+80)</f>
        <v>385.21739130434787</v>
      </c>
      <c r="M310" s="42">
        <f t="shared" ref="M310:M323" si="488">+((J310+80)/15)</f>
        <v>25.681159420289859</v>
      </c>
      <c r="N310" s="43">
        <f t="shared" ref="N310:N323" si="489">+((J310+80)/19)</f>
        <v>20.274599542334098</v>
      </c>
      <c r="O310" s="44">
        <f t="shared" ref="O310:O323" si="490">+((J310+80)/18)</f>
        <v>21.40096618357488</v>
      </c>
      <c r="P310" s="45">
        <v>335.73913043478268</v>
      </c>
      <c r="Q310" s="46">
        <f t="shared" ref="Q310:Q327" si="491">+(P310*1.15)</f>
        <v>386.10000000000008</v>
      </c>
      <c r="R310" s="52">
        <f t="shared" ref="R310:R327" si="492">+(P310+80)</f>
        <v>415.73913043478268</v>
      </c>
      <c r="S310" s="76">
        <f t="shared" ref="S310:S327" si="493">+((P310+80)/15)</f>
        <v>27.715942028985513</v>
      </c>
      <c r="T310" s="77">
        <f t="shared" ref="T310:T327" si="494">+((P310+80)/19)</f>
        <v>21.881006864988564</v>
      </c>
      <c r="U310" s="74">
        <f t="shared" ref="U310:U327" si="495">+((P310+80)/17)</f>
        <v>24.455242966751921</v>
      </c>
      <c r="V310" s="105">
        <f t="shared" ref="V310:V323" si="496">P310*1.1</f>
        <v>369.31304347826097</v>
      </c>
      <c r="W310" s="105">
        <f t="shared" ref="W310:W337" si="497">V310*1.15</f>
        <v>424.71000000000009</v>
      </c>
      <c r="X310" s="106">
        <f t="shared" ref="X310:X337" si="498">V310+80</f>
        <v>449.31304347826097</v>
      </c>
      <c r="Y310" s="102">
        <f t="shared" ref="Y310:Y337" si="499">+((V310+80)/15)</f>
        <v>29.954202898550729</v>
      </c>
      <c r="Z310" s="103">
        <f t="shared" ref="Z310:Z337" si="500">+((V310+80)/19)</f>
        <v>23.648054919908471</v>
      </c>
      <c r="AA310" s="104">
        <f t="shared" ref="AA310:AA337" si="501">+((V310+80)/17)</f>
        <v>26.430179028132997</v>
      </c>
      <c r="AB310" s="151">
        <f t="shared" ref="AB310:AB327" si="502">V310*1.1</f>
        <v>406.24434782608711</v>
      </c>
      <c r="AC310" s="151">
        <f t="shared" ref="AC310:AC354" si="503">AB310*1.15</f>
        <v>467.18100000000015</v>
      </c>
      <c r="AD310" s="152">
        <f t="shared" ref="AD310:AD354" si="504">AB310+80</f>
        <v>486.24434782608711</v>
      </c>
      <c r="AE310" s="148">
        <f t="shared" ref="AE310:AE354" si="505">+((AB310+80)/15)</f>
        <v>32.416289855072471</v>
      </c>
      <c r="AF310" s="149">
        <f t="shared" ref="AF310:AF354" si="506">+((AB310+80)/19)</f>
        <v>25.591807780320373</v>
      </c>
      <c r="AG310" s="150">
        <f t="shared" ref="AG310:AG354" si="507">+((AB310+80)/17)</f>
        <v>28.602608695652183</v>
      </c>
      <c r="AH310" s="187">
        <f t="shared" ref="AH310:AH348" si="508">AB310*1.1</f>
        <v>446.86878260869588</v>
      </c>
      <c r="AI310" s="188">
        <f t="shared" si="450"/>
        <v>513.8991000000002</v>
      </c>
      <c r="AJ310" s="188">
        <f t="shared" si="451"/>
        <v>526.86878260869594</v>
      </c>
      <c r="AK310" s="189">
        <f t="shared" si="452"/>
        <v>30.992281329923291</v>
      </c>
      <c r="AL310" s="190">
        <f t="shared" si="453"/>
        <v>25.088989648033142</v>
      </c>
      <c r="AM310" s="191">
        <f t="shared" si="454"/>
        <v>29.270487922705328</v>
      </c>
      <c r="AN310" s="220">
        <f t="shared" ref="AN310:AN348" si="509">AH310*1.1</f>
        <v>491.55566086956549</v>
      </c>
      <c r="AO310" s="221">
        <f t="shared" si="456"/>
        <v>565.2890100000003</v>
      </c>
      <c r="AP310" s="221">
        <f t="shared" si="457"/>
        <v>571.55566086956549</v>
      </c>
      <c r="AQ310" s="222">
        <f t="shared" si="458"/>
        <v>33.620921227621501</v>
      </c>
      <c r="AR310" s="223">
        <f t="shared" si="459"/>
        <v>27.21693623188407</v>
      </c>
      <c r="AS310" s="224">
        <f t="shared" si="460"/>
        <v>31.753092270531415</v>
      </c>
      <c r="AT310" s="237">
        <f t="shared" si="461"/>
        <v>784.87571300000047</v>
      </c>
      <c r="AU310" s="253">
        <f t="shared" si="462"/>
        <v>540.71122695652207</v>
      </c>
      <c r="AV310" s="254">
        <f t="shared" si="438"/>
        <v>621.81791100000032</v>
      </c>
      <c r="AW310" s="254">
        <f t="shared" si="439"/>
        <v>620.71122695652207</v>
      </c>
      <c r="AX310" s="255">
        <f t="shared" si="440"/>
        <v>36.512425115089535</v>
      </c>
      <c r="AY310" s="256">
        <f t="shared" si="441"/>
        <v>29.557677474120098</v>
      </c>
      <c r="AZ310" s="257">
        <f t="shared" si="442"/>
        <v>34.483957053140116</v>
      </c>
      <c r="BA310" s="268">
        <f t="shared" si="443"/>
        <v>858.36328430000049</v>
      </c>
      <c r="BB310"/>
      <c r="BC310"/>
      <c r="BD310"/>
      <c r="BE310"/>
      <c r="BF310"/>
      <c r="BG310"/>
      <c r="BH310"/>
      <c r="BI310"/>
      <c r="BJ310"/>
      <c r="BK310"/>
    </row>
    <row r="311" spans="1:63" s="33" customFormat="1" x14ac:dyDescent="0.2">
      <c r="A311" s="33">
        <v>9852</v>
      </c>
      <c r="B311" s="15" t="s">
        <v>324</v>
      </c>
      <c r="C311" s="34" t="s">
        <v>20</v>
      </c>
      <c r="E311" s="69"/>
      <c r="F311" s="70"/>
      <c r="G311" s="71"/>
      <c r="H311" s="72"/>
      <c r="I311" s="73"/>
      <c r="J311" s="40">
        <v>304.34782608695656</v>
      </c>
      <c r="K311" s="23">
        <f t="shared" si="486"/>
        <v>350</v>
      </c>
      <c r="L311" s="41">
        <f t="shared" si="487"/>
        <v>384.34782608695656</v>
      </c>
      <c r="M311" s="42">
        <f t="shared" si="488"/>
        <v>25.623188405797105</v>
      </c>
      <c r="N311" s="43">
        <f t="shared" si="489"/>
        <v>20.228832951945083</v>
      </c>
      <c r="O311" s="44">
        <f t="shared" si="490"/>
        <v>21.35265700483092</v>
      </c>
      <c r="P311" s="45">
        <v>334.78260869565224</v>
      </c>
      <c r="Q311" s="46">
        <f t="shared" si="491"/>
        <v>385.00000000000006</v>
      </c>
      <c r="R311" s="52">
        <f t="shared" si="492"/>
        <v>414.78260869565224</v>
      </c>
      <c r="S311" s="76">
        <f t="shared" si="493"/>
        <v>27.652173913043484</v>
      </c>
      <c r="T311" s="77">
        <f t="shared" si="494"/>
        <v>21.830663615560645</v>
      </c>
      <c r="U311" s="74">
        <f t="shared" si="495"/>
        <v>24.398976982097192</v>
      </c>
      <c r="V311" s="105">
        <f t="shared" si="496"/>
        <v>368.26086956521749</v>
      </c>
      <c r="W311" s="105">
        <f t="shared" si="497"/>
        <v>423.50000000000006</v>
      </c>
      <c r="X311" s="106">
        <f t="shared" si="498"/>
        <v>448.26086956521749</v>
      </c>
      <c r="Y311" s="102">
        <f t="shared" si="499"/>
        <v>29.884057971014499</v>
      </c>
      <c r="Z311" s="103">
        <f t="shared" si="500"/>
        <v>23.592677345537762</v>
      </c>
      <c r="AA311" s="104">
        <f t="shared" si="501"/>
        <v>26.368286445012792</v>
      </c>
      <c r="AB311" s="151">
        <f t="shared" si="502"/>
        <v>405.0869565217393</v>
      </c>
      <c r="AC311" s="151">
        <f t="shared" si="503"/>
        <v>465.85000000000014</v>
      </c>
      <c r="AD311" s="152">
        <f t="shared" si="504"/>
        <v>485.0869565217393</v>
      </c>
      <c r="AE311" s="148">
        <f t="shared" si="505"/>
        <v>32.339130434782618</v>
      </c>
      <c r="AF311" s="149">
        <f t="shared" si="506"/>
        <v>25.530892448512596</v>
      </c>
      <c r="AG311" s="150">
        <f t="shared" si="507"/>
        <v>28.534526854219958</v>
      </c>
      <c r="AH311" s="187">
        <f t="shared" si="508"/>
        <v>445.59565217391327</v>
      </c>
      <c r="AI311" s="188">
        <f t="shared" si="450"/>
        <v>512.43500000000017</v>
      </c>
      <c r="AJ311" s="188">
        <f t="shared" si="451"/>
        <v>525.59565217391332</v>
      </c>
      <c r="AK311" s="189">
        <f t="shared" si="452"/>
        <v>30.917391304347841</v>
      </c>
      <c r="AL311" s="190">
        <f t="shared" si="453"/>
        <v>25.028364389233968</v>
      </c>
      <c r="AM311" s="191">
        <f t="shared" si="454"/>
        <v>29.199758454106295</v>
      </c>
      <c r="AN311" s="220">
        <f t="shared" si="509"/>
        <v>490.15521739130463</v>
      </c>
      <c r="AO311" s="221">
        <f t="shared" si="456"/>
        <v>563.67850000000033</v>
      </c>
      <c r="AP311" s="221">
        <f t="shared" si="457"/>
        <v>570.15521739130463</v>
      </c>
      <c r="AQ311" s="222">
        <f t="shared" si="458"/>
        <v>33.538542199488511</v>
      </c>
      <c r="AR311" s="223">
        <f t="shared" si="459"/>
        <v>27.150248447204984</v>
      </c>
      <c r="AS311" s="224">
        <f t="shared" si="460"/>
        <v>31.675289855072478</v>
      </c>
      <c r="AT311" s="237">
        <f t="shared" si="461"/>
        <v>782.78205000000048</v>
      </c>
      <c r="AU311" s="253">
        <f t="shared" si="462"/>
        <v>539.17073913043509</v>
      </c>
      <c r="AV311" s="254">
        <f t="shared" si="438"/>
        <v>620.0463500000003</v>
      </c>
      <c r="AW311" s="254">
        <f t="shared" si="439"/>
        <v>619.17073913043509</v>
      </c>
      <c r="AX311" s="255">
        <f t="shared" si="440"/>
        <v>36.421808184143238</v>
      </c>
      <c r="AY311" s="256">
        <f t="shared" si="441"/>
        <v>29.4843209109731</v>
      </c>
      <c r="AZ311" s="257">
        <f t="shared" si="442"/>
        <v>34.398374396135281</v>
      </c>
      <c r="BA311" s="268">
        <f t="shared" si="443"/>
        <v>856.06025500000044</v>
      </c>
      <c r="BB311"/>
      <c r="BC311"/>
      <c r="BD311"/>
      <c r="BE311"/>
      <c r="BF311"/>
      <c r="BG311"/>
      <c r="BH311"/>
      <c r="BI311"/>
      <c r="BJ311"/>
      <c r="BK311"/>
    </row>
    <row r="312" spans="1:63" s="33" customFormat="1" x14ac:dyDescent="0.2">
      <c r="A312" s="33">
        <v>9852</v>
      </c>
      <c r="B312" s="15" t="s">
        <v>324</v>
      </c>
      <c r="C312" s="34" t="s">
        <v>20</v>
      </c>
      <c r="E312" s="69"/>
      <c r="F312" s="70"/>
      <c r="G312" s="71"/>
      <c r="H312" s="72"/>
      <c r="I312" s="73"/>
      <c r="J312" s="40">
        <v>434.78260869565219</v>
      </c>
      <c r="K312" s="23">
        <f t="shared" si="486"/>
        <v>500</v>
      </c>
      <c r="L312" s="41">
        <f t="shared" si="487"/>
        <v>514.78260869565224</v>
      </c>
      <c r="M312" s="42">
        <f t="shared" si="488"/>
        <v>34.318840579710148</v>
      </c>
      <c r="N312" s="43">
        <f t="shared" si="489"/>
        <v>27.093821510297488</v>
      </c>
      <c r="O312" s="44">
        <f t="shared" si="490"/>
        <v>28.599033816425123</v>
      </c>
      <c r="P312" s="45">
        <v>478.26086956521743</v>
      </c>
      <c r="Q312" s="46">
        <f t="shared" si="491"/>
        <v>550</v>
      </c>
      <c r="R312" s="52">
        <f t="shared" si="492"/>
        <v>558.26086956521749</v>
      </c>
      <c r="S312" s="76">
        <f t="shared" si="493"/>
        <v>37.217391304347835</v>
      </c>
      <c r="T312" s="77">
        <f t="shared" si="494"/>
        <v>29.38215102974829</v>
      </c>
      <c r="U312" s="74">
        <f t="shared" si="495"/>
        <v>32.838874680306908</v>
      </c>
      <c r="V312" s="105">
        <f t="shared" si="496"/>
        <v>526.08695652173924</v>
      </c>
      <c r="W312" s="105">
        <f t="shared" si="497"/>
        <v>605.00000000000011</v>
      </c>
      <c r="X312" s="106">
        <f t="shared" si="498"/>
        <v>606.08695652173924</v>
      </c>
      <c r="Y312" s="102">
        <f t="shared" si="499"/>
        <v>40.405797101449281</v>
      </c>
      <c r="Z312" s="103">
        <f t="shared" si="500"/>
        <v>31.899313501144171</v>
      </c>
      <c r="AA312" s="104">
        <f t="shared" si="501"/>
        <v>35.652173913043484</v>
      </c>
      <c r="AB312" s="151">
        <f t="shared" si="502"/>
        <v>578.69565217391323</v>
      </c>
      <c r="AC312" s="151">
        <f t="shared" si="503"/>
        <v>665.50000000000011</v>
      </c>
      <c r="AD312" s="152">
        <f t="shared" si="504"/>
        <v>658.69565217391323</v>
      </c>
      <c r="AE312" s="148">
        <f t="shared" si="505"/>
        <v>43.913043478260882</v>
      </c>
      <c r="AF312" s="149">
        <f t="shared" si="506"/>
        <v>34.668192219679646</v>
      </c>
      <c r="AG312" s="150">
        <f t="shared" si="507"/>
        <v>38.746803069053719</v>
      </c>
      <c r="AH312" s="187">
        <f t="shared" si="508"/>
        <v>636.5652173913046</v>
      </c>
      <c r="AI312" s="188">
        <f t="shared" si="450"/>
        <v>732.05000000000018</v>
      </c>
      <c r="AJ312" s="188">
        <f t="shared" si="451"/>
        <v>716.5652173913046</v>
      </c>
      <c r="AK312" s="189">
        <f t="shared" si="452"/>
        <v>42.150895140664979</v>
      </c>
      <c r="AL312" s="190">
        <f t="shared" si="453"/>
        <v>34.12215320910974</v>
      </c>
      <c r="AM312" s="191">
        <f t="shared" si="454"/>
        <v>39.809178743961368</v>
      </c>
      <c r="AN312" s="220">
        <f t="shared" si="509"/>
        <v>700.22173913043514</v>
      </c>
      <c r="AO312" s="221">
        <f t="shared" si="456"/>
        <v>805.25500000000034</v>
      </c>
      <c r="AP312" s="221">
        <f t="shared" si="457"/>
        <v>780.22173913043514</v>
      </c>
      <c r="AQ312" s="222">
        <f t="shared" si="458"/>
        <v>45.895396419437361</v>
      </c>
      <c r="AR312" s="223">
        <f t="shared" si="459"/>
        <v>37.153416149068342</v>
      </c>
      <c r="AS312" s="224">
        <f t="shared" si="460"/>
        <v>43.345652173913066</v>
      </c>
      <c r="AT312" s="237">
        <f t="shared" si="461"/>
        <v>1096.8315000000005</v>
      </c>
      <c r="AU312" s="253">
        <f t="shared" si="462"/>
        <v>770.24391304347876</v>
      </c>
      <c r="AV312" s="254">
        <f t="shared" si="438"/>
        <v>885.78050000000053</v>
      </c>
      <c r="AW312" s="254">
        <f t="shared" si="439"/>
        <v>850.24391304347876</v>
      </c>
      <c r="AX312" s="255">
        <f t="shared" si="440"/>
        <v>50.014347826086983</v>
      </c>
      <c r="AY312" s="256">
        <f t="shared" si="441"/>
        <v>40.487805383022796</v>
      </c>
      <c r="AZ312" s="257">
        <f t="shared" si="442"/>
        <v>47.235772946859932</v>
      </c>
      <c r="BA312" s="268">
        <f t="shared" si="443"/>
        <v>1201.5146500000008</v>
      </c>
      <c r="BB312"/>
      <c r="BC312"/>
      <c r="BD312"/>
      <c r="BE312"/>
      <c r="BF312"/>
      <c r="BG312"/>
      <c r="BH312"/>
      <c r="BI312"/>
      <c r="BJ312"/>
      <c r="BK312"/>
    </row>
    <row r="313" spans="1:63" s="33" customFormat="1" x14ac:dyDescent="0.2">
      <c r="A313" s="78">
        <v>9853</v>
      </c>
      <c r="B313" s="15" t="s">
        <v>325</v>
      </c>
      <c r="C313" s="34" t="s">
        <v>20</v>
      </c>
      <c r="E313" s="69"/>
      <c r="F313" s="70"/>
      <c r="G313" s="71"/>
      <c r="H313" s="72"/>
      <c r="I313" s="73"/>
      <c r="J313" s="40">
        <v>460.87</v>
      </c>
      <c r="K313" s="23">
        <f t="shared" si="486"/>
        <v>530.00049999999999</v>
      </c>
      <c r="L313" s="41">
        <f t="shared" si="487"/>
        <v>540.87</v>
      </c>
      <c r="M313" s="42">
        <f t="shared" si="488"/>
        <v>36.058</v>
      </c>
      <c r="N313" s="43">
        <f t="shared" si="489"/>
        <v>28.466842105263158</v>
      </c>
      <c r="O313" s="44">
        <f t="shared" si="490"/>
        <v>30.048333333333332</v>
      </c>
      <c r="P313" s="45">
        <v>506.95700000000005</v>
      </c>
      <c r="Q313" s="46">
        <f t="shared" si="491"/>
        <v>583.00054999999998</v>
      </c>
      <c r="R313" s="52">
        <f t="shared" si="492"/>
        <v>586.95700000000011</v>
      </c>
      <c r="S313" s="76">
        <f t="shared" si="493"/>
        <v>39.130466666666671</v>
      </c>
      <c r="T313" s="77">
        <f t="shared" si="494"/>
        <v>30.892473684210533</v>
      </c>
      <c r="U313" s="74">
        <f t="shared" si="495"/>
        <v>34.526882352941186</v>
      </c>
      <c r="V313" s="105">
        <f t="shared" si="496"/>
        <v>557.6527000000001</v>
      </c>
      <c r="W313" s="105">
        <f t="shared" si="497"/>
        <v>641.30060500000002</v>
      </c>
      <c r="X313" s="106">
        <f t="shared" si="498"/>
        <v>637.6527000000001</v>
      </c>
      <c r="Y313" s="102">
        <f t="shared" si="499"/>
        <v>42.510180000000005</v>
      </c>
      <c r="Z313" s="103">
        <f t="shared" si="500"/>
        <v>33.56066842105264</v>
      </c>
      <c r="AA313" s="104">
        <f t="shared" si="501"/>
        <v>37.508982352941182</v>
      </c>
      <c r="AB313" s="151">
        <f t="shared" si="502"/>
        <v>613.4179700000002</v>
      </c>
      <c r="AC313" s="151">
        <f t="shared" si="503"/>
        <v>705.43066550000015</v>
      </c>
      <c r="AD313" s="152">
        <f t="shared" si="504"/>
        <v>693.4179700000002</v>
      </c>
      <c r="AE313" s="148">
        <f t="shared" si="505"/>
        <v>46.227864666666683</v>
      </c>
      <c r="AF313" s="149">
        <f t="shared" si="506"/>
        <v>36.495682631578958</v>
      </c>
      <c r="AG313" s="150">
        <f t="shared" si="507"/>
        <v>40.789292352941189</v>
      </c>
      <c r="AH313" s="187">
        <f t="shared" si="508"/>
        <v>674.75976700000024</v>
      </c>
      <c r="AI313" s="188">
        <f t="shared" si="450"/>
        <v>775.97373205000019</v>
      </c>
      <c r="AJ313" s="188">
        <f t="shared" si="451"/>
        <v>754.75976700000024</v>
      </c>
      <c r="AK313" s="189">
        <f t="shared" si="452"/>
        <v>44.397633352941192</v>
      </c>
      <c r="AL313" s="190">
        <f t="shared" si="453"/>
        <v>35.940941285714295</v>
      </c>
      <c r="AM313" s="191">
        <f t="shared" si="454"/>
        <v>41.931098166666679</v>
      </c>
      <c r="AN313" s="220">
        <f t="shared" si="509"/>
        <v>742.23574370000028</v>
      </c>
      <c r="AO313" s="221">
        <f t="shared" si="456"/>
        <v>853.57110525500025</v>
      </c>
      <c r="AP313" s="221">
        <f t="shared" si="457"/>
        <v>822.23574370000028</v>
      </c>
      <c r="AQ313" s="222">
        <f t="shared" si="458"/>
        <v>48.366808452941193</v>
      </c>
      <c r="AR313" s="223">
        <f t="shared" si="459"/>
        <v>39.15408303333335</v>
      </c>
      <c r="AS313" s="224">
        <f t="shared" si="460"/>
        <v>45.679763538888906</v>
      </c>
      <c r="AT313" s="237">
        <f t="shared" si="461"/>
        <v>1159.6424368315004</v>
      </c>
      <c r="AU313" s="253">
        <f t="shared" si="462"/>
        <v>816.45931807000034</v>
      </c>
      <c r="AV313" s="254">
        <f t="shared" si="438"/>
        <v>938.9282157805003</v>
      </c>
      <c r="AW313" s="254">
        <f t="shared" si="439"/>
        <v>896.45931807000034</v>
      </c>
      <c r="AX313" s="255">
        <f t="shared" si="440"/>
        <v>52.732901062941195</v>
      </c>
      <c r="AY313" s="256">
        <f t="shared" si="441"/>
        <v>42.6885389557143</v>
      </c>
      <c r="AZ313" s="257">
        <f t="shared" si="442"/>
        <v>49.803295448333351</v>
      </c>
      <c r="BA313" s="268">
        <f t="shared" si="443"/>
        <v>1270.6066805146504</v>
      </c>
      <c r="BB313"/>
      <c r="BC313"/>
      <c r="BD313"/>
      <c r="BE313"/>
      <c r="BF313"/>
      <c r="BG313"/>
      <c r="BH313"/>
      <c r="BI313"/>
      <c r="BJ313"/>
      <c r="BK313"/>
    </row>
    <row r="314" spans="1:63" s="33" customFormat="1" x14ac:dyDescent="0.2">
      <c r="A314" s="78">
        <v>9854</v>
      </c>
      <c r="B314" s="33" t="s">
        <v>326</v>
      </c>
      <c r="C314" s="34" t="s">
        <v>20</v>
      </c>
      <c r="E314" s="69"/>
      <c r="F314" s="70"/>
      <c r="G314" s="71"/>
      <c r="H314" s="72"/>
      <c r="I314" s="73"/>
      <c r="J314" s="40">
        <v>260.87</v>
      </c>
      <c r="K314" s="23">
        <f t="shared" si="486"/>
        <v>300.00049999999999</v>
      </c>
      <c r="L314" s="41">
        <f t="shared" si="487"/>
        <v>340.87</v>
      </c>
      <c r="M314" s="42">
        <f t="shared" si="488"/>
        <v>22.724666666666668</v>
      </c>
      <c r="N314" s="43">
        <f t="shared" si="489"/>
        <v>17.940526315789473</v>
      </c>
      <c r="O314" s="44">
        <f t="shared" si="490"/>
        <v>18.937222222222221</v>
      </c>
      <c r="P314" s="45">
        <v>286.95700000000005</v>
      </c>
      <c r="Q314" s="46">
        <f t="shared" si="491"/>
        <v>330.00055000000003</v>
      </c>
      <c r="R314" s="52">
        <f t="shared" si="492"/>
        <v>366.95700000000005</v>
      </c>
      <c r="S314" s="76">
        <f t="shared" si="493"/>
        <v>24.463800000000003</v>
      </c>
      <c r="T314" s="77">
        <f t="shared" si="494"/>
        <v>19.313526315789478</v>
      </c>
      <c r="U314" s="74">
        <f t="shared" si="495"/>
        <v>21.585705882352944</v>
      </c>
      <c r="V314" s="105">
        <f t="shared" si="496"/>
        <v>315.6527000000001</v>
      </c>
      <c r="W314" s="105">
        <f t="shared" si="497"/>
        <v>363.00060500000006</v>
      </c>
      <c r="X314" s="106">
        <f t="shared" si="498"/>
        <v>395.6527000000001</v>
      </c>
      <c r="Y314" s="102">
        <f t="shared" si="499"/>
        <v>26.376846666666673</v>
      </c>
      <c r="Z314" s="103">
        <f t="shared" si="500"/>
        <v>20.823826315789479</v>
      </c>
      <c r="AA314" s="104">
        <f t="shared" si="501"/>
        <v>23.273688235294124</v>
      </c>
      <c r="AB314" s="151">
        <f t="shared" si="502"/>
        <v>347.21797000000015</v>
      </c>
      <c r="AC314" s="151">
        <f t="shared" si="503"/>
        <v>399.30066550000015</v>
      </c>
      <c r="AD314" s="152">
        <f t="shared" si="504"/>
        <v>427.21797000000015</v>
      </c>
      <c r="AE314" s="148">
        <f t="shared" si="505"/>
        <v>28.48119800000001</v>
      </c>
      <c r="AF314" s="149">
        <f t="shared" si="506"/>
        <v>22.485156315789482</v>
      </c>
      <c r="AG314" s="150">
        <f t="shared" si="507"/>
        <v>25.130468823529419</v>
      </c>
      <c r="AH314" s="187">
        <f t="shared" si="508"/>
        <v>381.93976700000019</v>
      </c>
      <c r="AI314" s="188">
        <f t="shared" si="450"/>
        <v>439.2307320500002</v>
      </c>
      <c r="AJ314" s="188">
        <f t="shared" si="451"/>
        <v>461.93976700000019</v>
      </c>
      <c r="AK314" s="189">
        <f t="shared" si="452"/>
        <v>27.172927470588245</v>
      </c>
      <c r="AL314" s="190">
        <f t="shared" si="453"/>
        <v>21.997131761904772</v>
      </c>
      <c r="AM314" s="191">
        <f t="shared" si="454"/>
        <v>25.663320388888899</v>
      </c>
      <c r="AN314" s="220">
        <f t="shared" si="509"/>
        <v>420.13374370000025</v>
      </c>
      <c r="AO314" s="221">
        <f t="shared" si="456"/>
        <v>483.15380525500024</v>
      </c>
      <c r="AP314" s="221">
        <f t="shared" si="457"/>
        <v>500.13374370000025</v>
      </c>
      <c r="AQ314" s="222">
        <f t="shared" si="458"/>
        <v>29.419631982352957</v>
      </c>
      <c r="AR314" s="223">
        <f t="shared" si="459"/>
        <v>23.81589255714287</v>
      </c>
      <c r="AS314" s="224">
        <f t="shared" si="460"/>
        <v>27.785207983333347</v>
      </c>
      <c r="AT314" s="237">
        <f t="shared" si="461"/>
        <v>678.09994683150035</v>
      </c>
      <c r="AU314" s="253">
        <f t="shared" si="462"/>
        <v>462.14711807000032</v>
      </c>
      <c r="AV314" s="254">
        <f t="shared" si="438"/>
        <v>531.46918578050031</v>
      </c>
      <c r="AW314" s="254">
        <f t="shared" si="439"/>
        <v>542.14711807000026</v>
      </c>
      <c r="AX314" s="255">
        <f t="shared" si="440"/>
        <v>31.891006945294134</v>
      </c>
      <c r="AY314" s="256">
        <f t="shared" si="441"/>
        <v>25.816529431904776</v>
      </c>
      <c r="AZ314" s="257">
        <f t="shared" si="442"/>
        <v>30.119284337222236</v>
      </c>
      <c r="BA314" s="268">
        <f t="shared" si="443"/>
        <v>740.90994151465043</v>
      </c>
      <c r="BB314"/>
      <c r="BC314"/>
      <c r="BD314"/>
      <c r="BE314"/>
      <c r="BF314"/>
      <c r="BG314"/>
      <c r="BH314"/>
      <c r="BI314"/>
      <c r="BJ314"/>
      <c r="BK314"/>
    </row>
    <row r="315" spans="1:63" s="33" customFormat="1" x14ac:dyDescent="0.2">
      <c r="A315" s="78">
        <v>9857</v>
      </c>
      <c r="B315" s="33" t="s">
        <v>327</v>
      </c>
      <c r="C315" s="34" t="s">
        <v>20</v>
      </c>
      <c r="E315" s="69"/>
      <c r="F315" s="70"/>
      <c r="G315" s="71"/>
      <c r="H315" s="72"/>
      <c r="I315" s="73"/>
      <c r="J315" s="40">
        <v>313.04000000000002</v>
      </c>
      <c r="K315" s="23">
        <f t="shared" si="486"/>
        <v>359.99599999999998</v>
      </c>
      <c r="L315" s="41">
        <f t="shared" si="487"/>
        <v>393.04</v>
      </c>
      <c r="M315" s="42">
        <f t="shared" si="488"/>
        <v>26.202666666666669</v>
      </c>
      <c r="N315" s="43">
        <f t="shared" si="489"/>
        <v>20.686315789473685</v>
      </c>
      <c r="O315" s="44">
        <f t="shared" si="490"/>
        <v>21.835555555555558</v>
      </c>
      <c r="P315" s="45">
        <v>344.34400000000005</v>
      </c>
      <c r="Q315" s="46">
        <f t="shared" si="491"/>
        <v>395.99560000000002</v>
      </c>
      <c r="R315" s="52">
        <f t="shared" si="492"/>
        <v>424.34400000000005</v>
      </c>
      <c r="S315" s="76">
        <f t="shared" si="493"/>
        <v>28.289600000000004</v>
      </c>
      <c r="T315" s="77">
        <f t="shared" si="494"/>
        <v>22.333894736842108</v>
      </c>
      <c r="U315" s="74">
        <f t="shared" si="495"/>
        <v>24.961411764705886</v>
      </c>
      <c r="V315" s="105">
        <f t="shared" si="496"/>
        <v>378.77840000000009</v>
      </c>
      <c r="W315" s="105">
        <f t="shared" si="497"/>
        <v>435.59516000000008</v>
      </c>
      <c r="X315" s="106">
        <f t="shared" si="498"/>
        <v>458.77840000000009</v>
      </c>
      <c r="Y315" s="102">
        <f t="shared" si="499"/>
        <v>30.585226666666674</v>
      </c>
      <c r="Z315" s="103">
        <f t="shared" si="500"/>
        <v>24.146231578947372</v>
      </c>
      <c r="AA315" s="104">
        <f t="shared" si="501"/>
        <v>26.986964705882357</v>
      </c>
      <c r="AB315" s="151">
        <f t="shared" si="502"/>
        <v>416.65624000000014</v>
      </c>
      <c r="AC315" s="151">
        <f t="shared" si="503"/>
        <v>479.15467600000011</v>
      </c>
      <c r="AD315" s="152">
        <f t="shared" si="504"/>
        <v>496.65624000000014</v>
      </c>
      <c r="AE315" s="148">
        <f t="shared" si="505"/>
        <v>33.110416000000008</v>
      </c>
      <c r="AF315" s="149">
        <f t="shared" si="506"/>
        <v>26.139802105263165</v>
      </c>
      <c r="AG315" s="150">
        <f t="shared" si="507"/>
        <v>29.21507294117648</v>
      </c>
      <c r="AH315" s="187">
        <f t="shared" si="508"/>
        <v>458.32186400000018</v>
      </c>
      <c r="AI315" s="188">
        <f t="shared" si="450"/>
        <v>527.07014360000016</v>
      </c>
      <c r="AJ315" s="188">
        <f t="shared" si="451"/>
        <v>538.32186400000023</v>
      </c>
      <c r="AK315" s="189">
        <f t="shared" si="452"/>
        <v>31.665992000000013</v>
      </c>
      <c r="AL315" s="190">
        <f t="shared" si="453"/>
        <v>25.634374476190487</v>
      </c>
      <c r="AM315" s="191">
        <f t="shared" si="454"/>
        <v>29.906770222222235</v>
      </c>
      <c r="AN315" s="220">
        <f t="shared" si="509"/>
        <v>504.15405040000024</v>
      </c>
      <c r="AO315" s="221">
        <f t="shared" si="456"/>
        <v>579.77715796000018</v>
      </c>
      <c r="AP315" s="221">
        <f t="shared" si="457"/>
        <v>584.15405040000019</v>
      </c>
      <c r="AQ315" s="222">
        <f t="shared" si="458"/>
        <v>34.362002964705894</v>
      </c>
      <c r="AR315" s="223">
        <f t="shared" si="459"/>
        <v>27.816859542857152</v>
      </c>
      <c r="AS315" s="224">
        <f t="shared" si="460"/>
        <v>32.453002800000007</v>
      </c>
      <c r="AT315" s="237">
        <f t="shared" si="461"/>
        <v>803.71030534800025</v>
      </c>
      <c r="AU315" s="253">
        <f t="shared" si="462"/>
        <v>554.5694554400003</v>
      </c>
      <c r="AV315" s="254">
        <f t="shared" si="438"/>
        <v>637.75487375600028</v>
      </c>
      <c r="AW315" s="254">
        <f t="shared" si="439"/>
        <v>634.5694554400003</v>
      </c>
      <c r="AX315" s="255">
        <f t="shared" si="440"/>
        <v>37.327615025882373</v>
      </c>
      <c r="AY315" s="256">
        <f t="shared" si="441"/>
        <v>30.217593116190489</v>
      </c>
      <c r="AZ315" s="257">
        <f t="shared" si="442"/>
        <v>35.253858635555574</v>
      </c>
      <c r="BA315" s="268">
        <f t="shared" si="443"/>
        <v>879.08133588280043</v>
      </c>
      <c r="BB315"/>
      <c r="BC315"/>
      <c r="BD315"/>
      <c r="BE315"/>
      <c r="BF315"/>
      <c r="BG315"/>
      <c r="BH315"/>
      <c r="BI315"/>
      <c r="BJ315"/>
      <c r="BK315"/>
    </row>
    <row r="316" spans="1:63" s="33" customFormat="1" x14ac:dyDescent="0.2">
      <c r="A316" s="78">
        <v>9858</v>
      </c>
      <c r="B316" s="33" t="s">
        <v>328</v>
      </c>
      <c r="C316" s="34" t="s">
        <v>20</v>
      </c>
      <c r="E316" s="69"/>
      <c r="F316" s="70"/>
      <c r="G316" s="71"/>
      <c r="H316" s="72"/>
      <c r="I316" s="73"/>
      <c r="J316" s="40">
        <v>260.87</v>
      </c>
      <c r="K316" s="23">
        <f t="shared" si="486"/>
        <v>300.00049999999999</v>
      </c>
      <c r="L316" s="41">
        <f t="shared" si="487"/>
        <v>340.87</v>
      </c>
      <c r="M316" s="42">
        <f t="shared" si="488"/>
        <v>22.724666666666668</v>
      </c>
      <c r="N316" s="43">
        <f t="shared" si="489"/>
        <v>17.940526315789473</v>
      </c>
      <c r="O316" s="44">
        <f t="shared" si="490"/>
        <v>18.937222222222221</v>
      </c>
      <c r="P316" s="45">
        <v>286.95700000000005</v>
      </c>
      <c r="Q316" s="46">
        <f t="shared" si="491"/>
        <v>330.00055000000003</v>
      </c>
      <c r="R316" s="52">
        <f t="shared" si="492"/>
        <v>366.95700000000005</v>
      </c>
      <c r="S316" s="76">
        <f t="shared" si="493"/>
        <v>24.463800000000003</v>
      </c>
      <c r="T316" s="77">
        <f t="shared" si="494"/>
        <v>19.313526315789478</v>
      </c>
      <c r="U316" s="74">
        <f t="shared" si="495"/>
        <v>21.585705882352944</v>
      </c>
      <c r="V316" s="105">
        <f t="shared" si="496"/>
        <v>315.6527000000001</v>
      </c>
      <c r="W316" s="105">
        <f t="shared" si="497"/>
        <v>363.00060500000006</v>
      </c>
      <c r="X316" s="106">
        <f t="shared" si="498"/>
        <v>395.6527000000001</v>
      </c>
      <c r="Y316" s="102">
        <f t="shared" si="499"/>
        <v>26.376846666666673</v>
      </c>
      <c r="Z316" s="103">
        <f t="shared" si="500"/>
        <v>20.823826315789479</v>
      </c>
      <c r="AA316" s="104">
        <f t="shared" si="501"/>
        <v>23.273688235294124</v>
      </c>
      <c r="AB316" s="151">
        <f t="shared" si="502"/>
        <v>347.21797000000015</v>
      </c>
      <c r="AC316" s="151">
        <f t="shared" si="503"/>
        <v>399.30066550000015</v>
      </c>
      <c r="AD316" s="152">
        <f t="shared" si="504"/>
        <v>427.21797000000015</v>
      </c>
      <c r="AE316" s="148">
        <f t="shared" si="505"/>
        <v>28.48119800000001</v>
      </c>
      <c r="AF316" s="149">
        <f t="shared" si="506"/>
        <v>22.485156315789482</v>
      </c>
      <c r="AG316" s="150">
        <f t="shared" si="507"/>
        <v>25.130468823529419</v>
      </c>
      <c r="AH316" s="187">
        <f t="shared" si="508"/>
        <v>381.93976700000019</v>
      </c>
      <c r="AI316" s="188">
        <f t="shared" si="450"/>
        <v>439.2307320500002</v>
      </c>
      <c r="AJ316" s="188">
        <f t="shared" si="451"/>
        <v>461.93976700000019</v>
      </c>
      <c r="AK316" s="189">
        <f t="shared" si="452"/>
        <v>27.172927470588245</v>
      </c>
      <c r="AL316" s="190">
        <f t="shared" si="453"/>
        <v>21.997131761904772</v>
      </c>
      <c r="AM316" s="191">
        <f t="shared" si="454"/>
        <v>25.663320388888899</v>
      </c>
      <c r="AN316" s="220">
        <f t="shared" si="509"/>
        <v>420.13374370000025</v>
      </c>
      <c r="AO316" s="221">
        <f t="shared" si="456"/>
        <v>483.15380525500024</v>
      </c>
      <c r="AP316" s="221">
        <f t="shared" si="457"/>
        <v>500.13374370000025</v>
      </c>
      <c r="AQ316" s="222">
        <f t="shared" si="458"/>
        <v>29.419631982352957</v>
      </c>
      <c r="AR316" s="223">
        <f t="shared" si="459"/>
        <v>23.81589255714287</v>
      </c>
      <c r="AS316" s="224">
        <f t="shared" si="460"/>
        <v>27.785207983333347</v>
      </c>
      <c r="AT316" s="237">
        <f t="shared" si="461"/>
        <v>678.09994683150035</v>
      </c>
      <c r="AU316" s="253">
        <f t="shared" si="462"/>
        <v>462.14711807000032</v>
      </c>
      <c r="AV316" s="254">
        <f t="shared" si="438"/>
        <v>531.46918578050031</v>
      </c>
      <c r="AW316" s="254">
        <f t="shared" si="439"/>
        <v>542.14711807000026</v>
      </c>
      <c r="AX316" s="255">
        <f t="shared" si="440"/>
        <v>31.891006945294134</v>
      </c>
      <c r="AY316" s="256">
        <f t="shared" si="441"/>
        <v>25.816529431904776</v>
      </c>
      <c r="AZ316" s="257">
        <f t="shared" si="442"/>
        <v>30.119284337222236</v>
      </c>
      <c r="BA316" s="268">
        <f t="shared" si="443"/>
        <v>740.90994151465043</v>
      </c>
      <c r="BB316"/>
      <c r="BC316"/>
      <c r="BD316"/>
      <c r="BE316"/>
      <c r="BF316"/>
      <c r="BG316"/>
      <c r="BH316"/>
      <c r="BI316"/>
      <c r="BJ316"/>
      <c r="BK316"/>
    </row>
    <row r="317" spans="1:63" s="33" customFormat="1" x14ac:dyDescent="0.2">
      <c r="A317" s="180">
        <v>9859</v>
      </c>
      <c r="B317" s="302" t="s">
        <v>329</v>
      </c>
      <c r="C317" s="34" t="s">
        <v>20</v>
      </c>
      <c r="E317" s="69"/>
      <c r="F317" s="70"/>
      <c r="G317" s="71"/>
      <c r="H317" s="72"/>
      <c r="I317" s="73"/>
      <c r="J317" s="40">
        <v>208.7</v>
      </c>
      <c r="K317" s="23">
        <f t="shared" si="486"/>
        <v>240.00499999999997</v>
      </c>
      <c r="L317" s="41">
        <f t="shared" si="487"/>
        <v>288.7</v>
      </c>
      <c r="M317" s="42">
        <f t="shared" si="488"/>
        <v>19.246666666666666</v>
      </c>
      <c r="N317" s="43">
        <f t="shared" si="489"/>
        <v>15.194736842105263</v>
      </c>
      <c r="O317" s="44">
        <f t="shared" si="490"/>
        <v>16.038888888888888</v>
      </c>
      <c r="P317" s="45">
        <v>229.57</v>
      </c>
      <c r="Q317" s="46">
        <f t="shared" si="491"/>
        <v>264.00549999999998</v>
      </c>
      <c r="R317" s="52">
        <f t="shared" si="492"/>
        <v>309.57</v>
      </c>
      <c r="S317" s="76">
        <f t="shared" si="493"/>
        <v>20.637999999999998</v>
      </c>
      <c r="T317" s="77">
        <f t="shared" si="494"/>
        <v>16.29315789473684</v>
      </c>
      <c r="U317" s="74">
        <f t="shared" si="495"/>
        <v>18.21</v>
      </c>
      <c r="V317" s="105">
        <f t="shared" si="496"/>
        <v>252.52700000000002</v>
      </c>
      <c r="W317" s="105">
        <f t="shared" si="497"/>
        <v>290.40604999999999</v>
      </c>
      <c r="X317" s="106">
        <f t="shared" si="498"/>
        <v>332.52700000000004</v>
      </c>
      <c r="Y317" s="102">
        <f t="shared" si="499"/>
        <v>22.168466666666671</v>
      </c>
      <c r="Z317" s="103">
        <f t="shared" si="500"/>
        <v>17.501421052631581</v>
      </c>
      <c r="AA317" s="104">
        <f t="shared" si="501"/>
        <v>19.560411764705886</v>
      </c>
      <c r="AB317" s="151">
        <f t="shared" si="502"/>
        <v>277.77970000000005</v>
      </c>
      <c r="AC317" s="151">
        <f t="shared" si="503"/>
        <v>319.44665500000002</v>
      </c>
      <c r="AD317" s="152">
        <f t="shared" si="504"/>
        <v>357.77970000000005</v>
      </c>
      <c r="AE317" s="148">
        <f t="shared" si="505"/>
        <v>23.851980000000005</v>
      </c>
      <c r="AF317" s="149">
        <f t="shared" si="506"/>
        <v>18.830510526315791</v>
      </c>
      <c r="AG317" s="150">
        <f t="shared" si="507"/>
        <v>21.045864705882355</v>
      </c>
      <c r="AH317" s="187">
        <f t="shared" si="508"/>
        <v>305.55767000000009</v>
      </c>
      <c r="AI317" s="188">
        <f t="shared" si="450"/>
        <v>351.39132050000006</v>
      </c>
      <c r="AJ317" s="188">
        <f t="shared" si="451"/>
        <v>385.55767000000009</v>
      </c>
      <c r="AK317" s="189">
        <f t="shared" si="452"/>
        <v>22.679862941176477</v>
      </c>
      <c r="AL317" s="190">
        <f t="shared" si="453"/>
        <v>18.359889047619053</v>
      </c>
      <c r="AM317" s="191">
        <f t="shared" si="454"/>
        <v>21.419870555555562</v>
      </c>
      <c r="AN317" s="220">
        <f t="shared" si="509"/>
        <v>336.11343700000015</v>
      </c>
      <c r="AO317" s="221">
        <f t="shared" si="456"/>
        <v>386.53045255000012</v>
      </c>
      <c r="AP317" s="221">
        <f t="shared" si="457"/>
        <v>416.11343700000015</v>
      </c>
      <c r="AQ317" s="222">
        <f t="shared" si="458"/>
        <v>24.477261000000009</v>
      </c>
      <c r="AR317" s="223">
        <f t="shared" si="459"/>
        <v>19.814925571428578</v>
      </c>
      <c r="AS317" s="224">
        <f t="shared" si="460"/>
        <v>23.117413166666676</v>
      </c>
      <c r="AT317" s="237">
        <f t="shared" si="461"/>
        <v>552.48958831500022</v>
      </c>
      <c r="AU317" s="253">
        <f t="shared" si="462"/>
        <v>369.72478070000017</v>
      </c>
      <c r="AV317" s="254">
        <f t="shared" si="438"/>
        <v>425.18349780500017</v>
      </c>
      <c r="AW317" s="254">
        <f t="shared" si="439"/>
        <v>449.72478070000017</v>
      </c>
      <c r="AX317" s="255">
        <f t="shared" si="440"/>
        <v>26.454398864705894</v>
      </c>
      <c r="AY317" s="256">
        <f t="shared" si="441"/>
        <v>21.415465747619056</v>
      </c>
      <c r="AZ317" s="257">
        <f t="shared" si="442"/>
        <v>24.984710038888899</v>
      </c>
      <c r="BA317" s="268">
        <f t="shared" si="443"/>
        <v>602.7385471465002</v>
      </c>
      <c r="BB317"/>
      <c r="BC317"/>
      <c r="BD317"/>
      <c r="BE317"/>
      <c r="BF317"/>
      <c r="BG317"/>
      <c r="BH317"/>
      <c r="BI317"/>
      <c r="BJ317"/>
      <c r="BK317"/>
    </row>
    <row r="318" spans="1:63" s="33" customFormat="1" x14ac:dyDescent="0.2">
      <c r="A318" s="78">
        <v>9860</v>
      </c>
      <c r="B318" s="308" t="s">
        <v>400</v>
      </c>
      <c r="C318" s="34" t="s">
        <v>20</v>
      </c>
      <c r="E318" s="69"/>
      <c r="F318" s="70"/>
      <c r="G318" s="71"/>
      <c r="H318" s="72"/>
      <c r="I318" s="73"/>
      <c r="J318" s="40">
        <v>304.35000000000002</v>
      </c>
      <c r="K318" s="79">
        <f t="shared" si="486"/>
        <v>350.0025</v>
      </c>
      <c r="L318" s="41">
        <f t="shared" si="487"/>
        <v>384.35</v>
      </c>
      <c r="M318" s="42">
        <f t="shared" si="488"/>
        <v>25.623333333333335</v>
      </c>
      <c r="N318" s="43">
        <f t="shared" si="489"/>
        <v>20.228947368421053</v>
      </c>
      <c r="O318" s="44">
        <f t="shared" si="490"/>
        <v>21.352777777777778</v>
      </c>
      <c r="P318" s="45">
        <v>334.78500000000003</v>
      </c>
      <c r="Q318" s="46">
        <f t="shared" si="491"/>
        <v>385.00274999999999</v>
      </c>
      <c r="R318" s="52">
        <f t="shared" si="492"/>
        <v>414.78500000000003</v>
      </c>
      <c r="S318" s="76">
        <f t="shared" si="493"/>
        <v>27.652333333333335</v>
      </c>
      <c r="T318" s="77">
        <f t="shared" si="494"/>
        <v>21.830789473684213</v>
      </c>
      <c r="U318" s="74">
        <f t="shared" si="495"/>
        <v>24.399117647058826</v>
      </c>
      <c r="V318" s="105">
        <f t="shared" si="496"/>
        <v>368.26350000000008</v>
      </c>
      <c r="W318" s="105">
        <f t="shared" si="497"/>
        <v>423.50302500000004</v>
      </c>
      <c r="X318" s="106">
        <f t="shared" si="498"/>
        <v>448.26350000000008</v>
      </c>
      <c r="Y318" s="102">
        <f t="shared" si="499"/>
        <v>29.884233333333338</v>
      </c>
      <c r="Z318" s="103">
        <f t="shared" si="500"/>
        <v>23.59281578947369</v>
      </c>
      <c r="AA318" s="104">
        <f t="shared" si="501"/>
        <v>26.368441176470593</v>
      </c>
      <c r="AB318" s="151">
        <f t="shared" si="502"/>
        <v>405.08985000000013</v>
      </c>
      <c r="AC318" s="151">
        <f t="shared" si="503"/>
        <v>465.85332750000009</v>
      </c>
      <c r="AD318" s="152">
        <f t="shared" si="504"/>
        <v>485.08985000000013</v>
      </c>
      <c r="AE318" s="148">
        <f t="shared" si="505"/>
        <v>32.33932333333334</v>
      </c>
      <c r="AF318" s="149">
        <f t="shared" si="506"/>
        <v>25.531044736842112</v>
      </c>
      <c r="AG318" s="150">
        <f t="shared" si="507"/>
        <v>28.534697058823536</v>
      </c>
      <c r="AH318" s="187">
        <f t="shared" si="508"/>
        <v>445.59883500000018</v>
      </c>
      <c r="AI318" s="188">
        <f t="shared" si="450"/>
        <v>512.43866025000011</v>
      </c>
      <c r="AJ318" s="188">
        <f t="shared" si="451"/>
        <v>525.59883500000024</v>
      </c>
      <c r="AK318" s="189">
        <f t="shared" si="452"/>
        <v>30.917578529411777</v>
      </c>
      <c r="AL318" s="190">
        <f t="shared" si="453"/>
        <v>25.028515952380964</v>
      </c>
      <c r="AM318" s="191">
        <f t="shared" si="454"/>
        <v>29.19993527777779</v>
      </c>
      <c r="AN318" s="220">
        <f t="shared" si="509"/>
        <v>490.15871850000025</v>
      </c>
      <c r="AO318" s="221">
        <f t="shared" si="456"/>
        <v>563.68252627500021</v>
      </c>
      <c r="AP318" s="221">
        <f t="shared" si="457"/>
        <v>570.1587185000003</v>
      </c>
      <c r="AQ318" s="222">
        <f t="shared" si="458"/>
        <v>33.53874814705884</v>
      </c>
      <c r="AR318" s="223">
        <f t="shared" si="459"/>
        <v>27.150415166666683</v>
      </c>
      <c r="AS318" s="224">
        <f t="shared" si="460"/>
        <v>31.675484361111128</v>
      </c>
      <c r="AT318" s="237">
        <f t="shared" si="461"/>
        <v>782.78728415750027</v>
      </c>
      <c r="AU318" s="253">
        <f t="shared" si="462"/>
        <v>539.17459035000036</v>
      </c>
      <c r="AV318" s="254">
        <f t="shared" si="438"/>
        <v>620.05077890250038</v>
      </c>
      <c r="AW318" s="254">
        <f t="shared" si="439"/>
        <v>619.17459035000036</v>
      </c>
      <c r="AX318" s="255">
        <f t="shared" si="440"/>
        <v>36.422034726470606</v>
      </c>
      <c r="AY318" s="256">
        <f t="shared" si="441"/>
        <v>29.484504302380969</v>
      </c>
      <c r="AZ318" s="257">
        <f t="shared" si="442"/>
        <v>34.3985883527778</v>
      </c>
      <c r="BA318" s="268">
        <f t="shared" si="443"/>
        <v>856.06601257325053</v>
      </c>
      <c r="BB318"/>
      <c r="BC318"/>
      <c r="BD318"/>
      <c r="BE318"/>
      <c r="BF318"/>
      <c r="BG318"/>
      <c r="BH318"/>
      <c r="BI318"/>
      <c r="BJ318"/>
      <c r="BK318"/>
    </row>
    <row r="319" spans="1:63" s="33" customFormat="1" x14ac:dyDescent="0.2">
      <c r="A319" s="78">
        <v>9861</v>
      </c>
      <c r="B319" s="307" t="s">
        <v>399</v>
      </c>
      <c r="C319" s="34" t="s">
        <v>20</v>
      </c>
      <c r="E319" s="69"/>
      <c r="F319" s="70"/>
      <c r="G319" s="71"/>
      <c r="H319" s="72"/>
      <c r="I319" s="73"/>
      <c r="J319" s="40">
        <v>265.22000000000003</v>
      </c>
      <c r="K319" s="79">
        <f t="shared" si="486"/>
        <v>305.00299999999999</v>
      </c>
      <c r="L319" s="41">
        <f t="shared" si="487"/>
        <v>345.22</v>
      </c>
      <c r="M319" s="42">
        <f t="shared" si="488"/>
        <v>23.014666666666667</v>
      </c>
      <c r="N319" s="43">
        <f t="shared" si="489"/>
        <v>18.169473684210526</v>
      </c>
      <c r="O319" s="44">
        <f t="shared" si="490"/>
        <v>19.178888888888892</v>
      </c>
      <c r="P319" s="45">
        <v>291.74200000000008</v>
      </c>
      <c r="Q319" s="46">
        <f t="shared" si="491"/>
        <v>335.50330000000008</v>
      </c>
      <c r="R319" s="52">
        <f t="shared" si="492"/>
        <v>371.74200000000008</v>
      </c>
      <c r="S319" s="76">
        <f t="shared" si="493"/>
        <v>24.782800000000005</v>
      </c>
      <c r="T319" s="77">
        <f t="shared" si="494"/>
        <v>19.565368421052636</v>
      </c>
      <c r="U319" s="74">
        <f t="shared" si="495"/>
        <v>21.867176470588241</v>
      </c>
      <c r="V319" s="105">
        <f t="shared" si="496"/>
        <v>320.91620000000012</v>
      </c>
      <c r="W319" s="105">
        <f t="shared" si="497"/>
        <v>369.05363000000011</v>
      </c>
      <c r="X319" s="106">
        <f t="shared" si="498"/>
        <v>400.91620000000012</v>
      </c>
      <c r="Y319" s="102">
        <f t="shared" si="499"/>
        <v>26.727746666666675</v>
      </c>
      <c r="Z319" s="103">
        <f t="shared" si="500"/>
        <v>21.100852631578952</v>
      </c>
      <c r="AA319" s="104">
        <f t="shared" si="501"/>
        <v>23.583305882352949</v>
      </c>
      <c r="AB319" s="151">
        <f t="shared" si="502"/>
        <v>353.00782000000015</v>
      </c>
      <c r="AC319" s="151">
        <f t="shared" si="503"/>
        <v>405.95899300000013</v>
      </c>
      <c r="AD319" s="152">
        <f t="shared" si="504"/>
        <v>433.00782000000015</v>
      </c>
      <c r="AE319" s="148">
        <f t="shared" si="505"/>
        <v>28.867188000000009</v>
      </c>
      <c r="AF319" s="149">
        <f t="shared" si="506"/>
        <v>22.789885263157903</v>
      </c>
      <c r="AG319" s="150">
        <f t="shared" si="507"/>
        <v>25.471048235294127</v>
      </c>
      <c r="AH319" s="187">
        <f t="shared" si="508"/>
        <v>388.30860200000018</v>
      </c>
      <c r="AI319" s="188">
        <f t="shared" si="450"/>
        <v>446.55489230000018</v>
      </c>
      <c r="AJ319" s="188">
        <f t="shared" si="451"/>
        <v>468.30860200000018</v>
      </c>
      <c r="AK319" s="189">
        <f t="shared" si="452"/>
        <v>27.547564823529424</v>
      </c>
      <c r="AL319" s="190">
        <f t="shared" si="453"/>
        <v>22.300409619047628</v>
      </c>
      <c r="AM319" s="191">
        <f t="shared" si="454"/>
        <v>26.017144555555564</v>
      </c>
      <c r="AN319" s="220">
        <f t="shared" si="509"/>
        <v>427.13946220000025</v>
      </c>
      <c r="AO319" s="221">
        <f t="shared" si="456"/>
        <v>491.21038153000023</v>
      </c>
      <c r="AP319" s="221">
        <f t="shared" si="457"/>
        <v>507.13946220000025</v>
      </c>
      <c r="AQ319" s="222">
        <f t="shared" si="458"/>
        <v>29.83173307058825</v>
      </c>
      <c r="AR319" s="223">
        <f t="shared" si="459"/>
        <v>24.149498200000011</v>
      </c>
      <c r="AS319" s="224">
        <f t="shared" si="460"/>
        <v>28.17441456666668</v>
      </c>
      <c r="AT319" s="237">
        <f t="shared" si="461"/>
        <v>688.57349598900032</v>
      </c>
      <c r="AU319" s="253">
        <f t="shared" si="462"/>
        <v>469.85340842000033</v>
      </c>
      <c r="AV319" s="254">
        <f t="shared" si="438"/>
        <v>540.33141968300038</v>
      </c>
      <c r="AW319" s="254">
        <f t="shared" si="439"/>
        <v>549.85340842000028</v>
      </c>
      <c r="AX319" s="255">
        <f t="shared" si="440"/>
        <v>32.344318142352961</v>
      </c>
      <c r="AY319" s="256">
        <f t="shared" si="441"/>
        <v>26.183495639047631</v>
      </c>
      <c r="AZ319" s="257">
        <f t="shared" si="442"/>
        <v>30.547411578888905</v>
      </c>
      <c r="BA319" s="268">
        <f t="shared" si="443"/>
        <v>752.43084558790054</v>
      </c>
      <c r="BB319"/>
      <c r="BC319"/>
      <c r="BD319"/>
      <c r="BE319"/>
      <c r="BF319"/>
      <c r="BG319"/>
      <c r="BH319"/>
      <c r="BI319"/>
      <c r="BJ319"/>
      <c r="BK319"/>
    </row>
    <row r="320" spans="1:63" s="33" customFormat="1" x14ac:dyDescent="0.2">
      <c r="A320" s="33">
        <v>9862</v>
      </c>
      <c r="B320" s="33" t="s">
        <v>330</v>
      </c>
      <c r="C320" s="34" t="s">
        <v>20</v>
      </c>
      <c r="E320" s="69"/>
      <c r="F320" s="70"/>
      <c r="G320" s="71"/>
      <c r="H320" s="72"/>
      <c r="I320" s="73"/>
      <c r="J320" s="40">
        <v>304.35000000000002</v>
      </c>
      <c r="K320" s="79">
        <f t="shared" si="486"/>
        <v>350.0025</v>
      </c>
      <c r="L320" s="41">
        <f t="shared" si="487"/>
        <v>384.35</v>
      </c>
      <c r="M320" s="42">
        <f t="shared" si="488"/>
        <v>25.623333333333335</v>
      </c>
      <c r="N320" s="43">
        <f t="shared" si="489"/>
        <v>20.228947368421053</v>
      </c>
      <c r="O320" s="44">
        <f t="shared" si="490"/>
        <v>21.352777777777778</v>
      </c>
      <c r="P320" s="45">
        <v>334.78500000000003</v>
      </c>
      <c r="Q320" s="46">
        <f t="shared" si="491"/>
        <v>385.00274999999999</v>
      </c>
      <c r="R320" s="52">
        <f t="shared" si="492"/>
        <v>414.78500000000003</v>
      </c>
      <c r="S320" s="76">
        <f t="shared" si="493"/>
        <v>27.652333333333335</v>
      </c>
      <c r="T320" s="77">
        <f t="shared" si="494"/>
        <v>21.830789473684213</v>
      </c>
      <c r="U320" s="74">
        <f t="shared" si="495"/>
        <v>24.399117647058826</v>
      </c>
      <c r="V320" s="105">
        <f t="shared" si="496"/>
        <v>368.26350000000008</v>
      </c>
      <c r="W320" s="105">
        <f t="shared" si="497"/>
        <v>423.50302500000004</v>
      </c>
      <c r="X320" s="106">
        <f t="shared" si="498"/>
        <v>448.26350000000008</v>
      </c>
      <c r="Y320" s="102">
        <f t="shared" si="499"/>
        <v>29.884233333333338</v>
      </c>
      <c r="Z320" s="103">
        <f t="shared" si="500"/>
        <v>23.59281578947369</v>
      </c>
      <c r="AA320" s="104">
        <f t="shared" si="501"/>
        <v>26.368441176470593</v>
      </c>
      <c r="AB320" s="151">
        <f t="shared" si="502"/>
        <v>405.08985000000013</v>
      </c>
      <c r="AC320" s="151">
        <f t="shared" si="503"/>
        <v>465.85332750000009</v>
      </c>
      <c r="AD320" s="152">
        <f t="shared" si="504"/>
        <v>485.08985000000013</v>
      </c>
      <c r="AE320" s="148">
        <f t="shared" si="505"/>
        <v>32.33932333333334</v>
      </c>
      <c r="AF320" s="149">
        <f t="shared" si="506"/>
        <v>25.531044736842112</v>
      </c>
      <c r="AG320" s="150">
        <f t="shared" si="507"/>
        <v>28.534697058823536</v>
      </c>
      <c r="AH320" s="187">
        <f t="shared" si="508"/>
        <v>445.59883500000018</v>
      </c>
      <c r="AI320" s="188">
        <f t="shared" si="450"/>
        <v>512.43866025000011</v>
      </c>
      <c r="AJ320" s="188">
        <f t="shared" si="451"/>
        <v>525.59883500000024</v>
      </c>
      <c r="AK320" s="189">
        <f t="shared" si="452"/>
        <v>30.917578529411777</v>
      </c>
      <c r="AL320" s="190">
        <f t="shared" si="453"/>
        <v>25.028515952380964</v>
      </c>
      <c r="AM320" s="191">
        <f t="shared" si="454"/>
        <v>29.19993527777779</v>
      </c>
      <c r="AN320" s="220">
        <f t="shared" si="509"/>
        <v>490.15871850000025</v>
      </c>
      <c r="AO320" s="221">
        <f t="shared" si="456"/>
        <v>563.68252627500021</v>
      </c>
      <c r="AP320" s="221">
        <f t="shared" si="457"/>
        <v>570.1587185000003</v>
      </c>
      <c r="AQ320" s="222">
        <f t="shared" si="458"/>
        <v>33.53874814705884</v>
      </c>
      <c r="AR320" s="223">
        <f t="shared" si="459"/>
        <v>27.150415166666683</v>
      </c>
      <c r="AS320" s="224">
        <f t="shared" si="460"/>
        <v>31.675484361111128</v>
      </c>
      <c r="AT320" s="237">
        <f t="shared" si="461"/>
        <v>782.78728415750027</v>
      </c>
      <c r="AU320" s="253">
        <f t="shared" si="462"/>
        <v>539.17459035000036</v>
      </c>
      <c r="AV320" s="254">
        <f t="shared" si="438"/>
        <v>620.05077890250038</v>
      </c>
      <c r="AW320" s="254">
        <f t="shared" si="439"/>
        <v>619.17459035000036</v>
      </c>
      <c r="AX320" s="255">
        <f t="shared" si="440"/>
        <v>36.422034726470606</v>
      </c>
      <c r="AY320" s="256">
        <f t="shared" si="441"/>
        <v>29.484504302380969</v>
      </c>
      <c r="AZ320" s="257">
        <f t="shared" si="442"/>
        <v>34.3985883527778</v>
      </c>
      <c r="BA320" s="268">
        <f t="shared" si="443"/>
        <v>856.06601257325053</v>
      </c>
      <c r="BB320"/>
      <c r="BC320"/>
      <c r="BD320"/>
      <c r="BE320"/>
      <c r="BF320"/>
      <c r="BG320"/>
      <c r="BH320"/>
      <c r="BI320"/>
      <c r="BJ320"/>
      <c r="BK320"/>
    </row>
    <row r="321" spans="1:63" s="33" customFormat="1" ht="14" customHeight="1" x14ac:dyDescent="0.2">
      <c r="A321" s="33">
        <v>9863</v>
      </c>
      <c r="B321" s="33" t="s">
        <v>398</v>
      </c>
      <c r="C321" s="34" t="s">
        <v>20</v>
      </c>
      <c r="D321" s="47"/>
      <c r="E321" s="36"/>
      <c r="F321" s="75"/>
      <c r="G321" s="37"/>
      <c r="H321" s="38"/>
      <c r="I321" s="39"/>
      <c r="J321" s="40">
        <v>265.22000000000003</v>
      </c>
      <c r="K321" s="79">
        <f t="shared" si="486"/>
        <v>305.00299999999999</v>
      </c>
      <c r="L321" s="41">
        <f t="shared" si="487"/>
        <v>345.22</v>
      </c>
      <c r="M321" s="42">
        <f t="shared" si="488"/>
        <v>23.014666666666667</v>
      </c>
      <c r="N321" s="43">
        <f t="shared" si="489"/>
        <v>18.169473684210526</v>
      </c>
      <c r="O321" s="44">
        <f t="shared" si="490"/>
        <v>19.178888888888892</v>
      </c>
      <c r="P321" s="45">
        <v>265.22000000000003</v>
      </c>
      <c r="Q321" s="46">
        <f t="shared" si="491"/>
        <v>305.00299999999999</v>
      </c>
      <c r="R321" s="52">
        <f t="shared" si="492"/>
        <v>345.22</v>
      </c>
      <c r="S321" s="76">
        <f t="shared" si="493"/>
        <v>23.014666666666667</v>
      </c>
      <c r="T321" s="77">
        <f t="shared" si="494"/>
        <v>18.169473684210526</v>
      </c>
      <c r="U321" s="74">
        <f t="shared" si="495"/>
        <v>20.307058823529413</v>
      </c>
      <c r="V321" s="105">
        <f t="shared" si="496"/>
        <v>291.74200000000008</v>
      </c>
      <c r="W321" s="105">
        <f t="shared" si="497"/>
        <v>335.50330000000008</v>
      </c>
      <c r="X321" s="106">
        <f t="shared" si="498"/>
        <v>371.74200000000008</v>
      </c>
      <c r="Y321" s="102">
        <f t="shared" si="499"/>
        <v>24.782800000000005</v>
      </c>
      <c r="Z321" s="103">
        <f t="shared" si="500"/>
        <v>19.565368421052636</v>
      </c>
      <c r="AA321" s="104">
        <f t="shared" si="501"/>
        <v>21.867176470588241</v>
      </c>
      <c r="AB321" s="151">
        <f t="shared" si="502"/>
        <v>320.91620000000012</v>
      </c>
      <c r="AC321" s="151">
        <f t="shared" si="503"/>
        <v>369.05363000000011</v>
      </c>
      <c r="AD321" s="152">
        <f t="shared" si="504"/>
        <v>400.91620000000012</v>
      </c>
      <c r="AE321" s="148">
        <f t="shared" si="505"/>
        <v>26.727746666666675</v>
      </c>
      <c r="AF321" s="149">
        <f t="shared" si="506"/>
        <v>21.100852631578952</v>
      </c>
      <c r="AG321" s="150">
        <f t="shared" si="507"/>
        <v>23.583305882352949</v>
      </c>
      <c r="AH321" s="187">
        <f t="shared" si="508"/>
        <v>353.00782000000015</v>
      </c>
      <c r="AI321" s="188">
        <f t="shared" si="450"/>
        <v>405.95899300000013</v>
      </c>
      <c r="AJ321" s="188">
        <f t="shared" si="451"/>
        <v>433.00782000000015</v>
      </c>
      <c r="AK321" s="189">
        <f t="shared" si="452"/>
        <v>25.471048235294127</v>
      </c>
      <c r="AL321" s="190">
        <f t="shared" si="453"/>
        <v>20.619420000000009</v>
      </c>
      <c r="AM321" s="191">
        <f t="shared" si="454"/>
        <v>24.055990000000008</v>
      </c>
      <c r="AN321" s="220">
        <f t="shared" si="509"/>
        <v>388.30860200000018</v>
      </c>
      <c r="AO321" s="221">
        <f t="shared" si="456"/>
        <v>446.55489230000018</v>
      </c>
      <c r="AP321" s="221">
        <f t="shared" si="457"/>
        <v>468.30860200000018</v>
      </c>
      <c r="AQ321" s="222">
        <f t="shared" si="458"/>
        <v>27.547564823529424</v>
      </c>
      <c r="AR321" s="223">
        <f t="shared" si="459"/>
        <v>22.300409619047628</v>
      </c>
      <c r="AS321" s="224">
        <f t="shared" si="460"/>
        <v>26.017144555555564</v>
      </c>
      <c r="AT321" s="237">
        <f t="shared" si="461"/>
        <v>630.52135999000029</v>
      </c>
      <c r="AU321" s="253">
        <f t="shared" si="462"/>
        <v>427.13946220000025</v>
      </c>
      <c r="AV321" s="254">
        <f t="shared" si="438"/>
        <v>491.21038153000023</v>
      </c>
      <c r="AW321" s="254">
        <f t="shared" si="439"/>
        <v>507.13946220000025</v>
      </c>
      <c r="AX321" s="255">
        <f t="shared" si="440"/>
        <v>29.83173307058825</v>
      </c>
      <c r="AY321" s="256">
        <f t="shared" si="441"/>
        <v>24.149498200000011</v>
      </c>
      <c r="AZ321" s="257">
        <f t="shared" si="442"/>
        <v>28.17441456666668</v>
      </c>
      <c r="BA321" s="268">
        <f t="shared" si="443"/>
        <v>688.57349598900032</v>
      </c>
      <c r="BB321"/>
      <c r="BC321"/>
      <c r="BD321"/>
      <c r="BE321"/>
      <c r="BF321"/>
      <c r="BG321"/>
      <c r="BH321"/>
      <c r="BI321"/>
      <c r="BJ321"/>
      <c r="BK321"/>
    </row>
    <row r="322" spans="1:63" s="33" customFormat="1" ht="16" thickBot="1" x14ac:dyDescent="0.25">
      <c r="A322" s="33">
        <v>9864</v>
      </c>
      <c r="B322" s="33" t="s">
        <v>397</v>
      </c>
      <c r="C322" s="34" t="s">
        <v>20</v>
      </c>
      <c r="D322" s="47"/>
      <c r="E322" s="36"/>
      <c r="F322" s="75"/>
      <c r="G322" s="37"/>
      <c r="H322" s="38"/>
      <c r="I322" s="39"/>
      <c r="J322" s="40">
        <v>291.3</v>
      </c>
      <c r="K322" s="79">
        <f t="shared" si="486"/>
        <v>334.995</v>
      </c>
      <c r="L322" s="41">
        <f t="shared" si="487"/>
        <v>371.3</v>
      </c>
      <c r="M322" s="42">
        <f t="shared" si="488"/>
        <v>24.753333333333334</v>
      </c>
      <c r="N322" s="43">
        <f t="shared" si="489"/>
        <v>19.542105263157897</v>
      </c>
      <c r="O322" s="44">
        <f t="shared" si="490"/>
        <v>20.62777777777778</v>
      </c>
      <c r="P322" s="45">
        <v>291.3</v>
      </c>
      <c r="Q322" s="46">
        <f t="shared" si="491"/>
        <v>334.995</v>
      </c>
      <c r="R322" s="52">
        <f t="shared" si="492"/>
        <v>371.3</v>
      </c>
      <c r="S322" s="76">
        <f t="shared" si="493"/>
        <v>24.753333333333334</v>
      </c>
      <c r="T322" s="77">
        <f t="shared" si="494"/>
        <v>19.542105263157897</v>
      </c>
      <c r="U322" s="74">
        <f t="shared" si="495"/>
        <v>21.841176470588238</v>
      </c>
      <c r="V322" s="105">
        <f t="shared" si="496"/>
        <v>320.43000000000006</v>
      </c>
      <c r="W322" s="105">
        <f t="shared" si="497"/>
        <v>368.49450000000002</v>
      </c>
      <c r="X322" s="106">
        <f t="shared" si="498"/>
        <v>400.43000000000006</v>
      </c>
      <c r="Y322" s="102">
        <f t="shared" si="499"/>
        <v>26.695333333333338</v>
      </c>
      <c r="Z322" s="103">
        <f t="shared" si="500"/>
        <v>21.075263157894739</v>
      </c>
      <c r="AA322" s="104">
        <f t="shared" si="501"/>
        <v>23.554705882352945</v>
      </c>
      <c r="AB322" s="151">
        <f t="shared" si="502"/>
        <v>352.47300000000013</v>
      </c>
      <c r="AC322" s="151">
        <f t="shared" si="503"/>
        <v>405.34395000000012</v>
      </c>
      <c r="AD322" s="152">
        <f t="shared" si="504"/>
        <v>432.47300000000013</v>
      </c>
      <c r="AE322" s="148">
        <f t="shared" si="505"/>
        <v>28.831533333333343</v>
      </c>
      <c r="AF322" s="149">
        <f t="shared" si="506"/>
        <v>22.761736842105268</v>
      </c>
      <c r="AG322" s="150">
        <f t="shared" si="507"/>
        <v>25.439588235294124</v>
      </c>
      <c r="AH322" s="187">
        <f t="shared" si="508"/>
        <v>387.72030000000018</v>
      </c>
      <c r="AI322" s="188">
        <f t="shared" si="450"/>
        <v>445.87834500000019</v>
      </c>
      <c r="AJ322" s="188">
        <f t="shared" si="451"/>
        <v>467.72030000000018</v>
      </c>
      <c r="AK322" s="189">
        <f t="shared" si="452"/>
        <v>27.512958823529424</v>
      </c>
      <c r="AL322" s="190">
        <f t="shared" si="453"/>
        <v>22.272395238095246</v>
      </c>
      <c r="AM322" s="191">
        <f t="shared" si="454"/>
        <v>25.98446111111112</v>
      </c>
      <c r="AN322" s="220">
        <f t="shared" si="509"/>
        <v>426.49233000000021</v>
      </c>
      <c r="AO322" s="221">
        <f t="shared" si="456"/>
        <v>490.46617950000018</v>
      </c>
      <c r="AP322" s="221">
        <f t="shared" si="457"/>
        <v>506.49233000000021</v>
      </c>
      <c r="AQ322" s="222">
        <f t="shared" si="458"/>
        <v>29.793666470588249</v>
      </c>
      <c r="AR322" s="223">
        <f t="shared" si="459"/>
        <v>24.118682380952389</v>
      </c>
      <c r="AS322" s="224">
        <f t="shared" si="460"/>
        <v>28.138462777777789</v>
      </c>
      <c r="AT322" s="237">
        <f t="shared" si="461"/>
        <v>687.6060333500003</v>
      </c>
      <c r="AU322" s="253">
        <f t="shared" si="462"/>
        <v>469.14156300000025</v>
      </c>
      <c r="AV322" s="254">
        <f t="shared" si="438"/>
        <v>539.51279745000022</v>
      </c>
      <c r="AW322" s="254">
        <f t="shared" si="439"/>
        <v>549.14156300000025</v>
      </c>
      <c r="AX322" s="255">
        <f t="shared" si="440"/>
        <v>32.302444882352958</v>
      </c>
      <c r="AY322" s="256">
        <f t="shared" si="441"/>
        <v>26.149598238095251</v>
      </c>
      <c r="AZ322" s="257">
        <f t="shared" si="442"/>
        <v>30.507864611111124</v>
      </c>
      <c r="BA322" s="268">
        <f t="shared" si="443"/>
        <v>751.36663668500034</v>
      </c>
      <c r="BB322"/>
      <c r="BC322"/>
      <c r="BD322"/>
      <c r="BE322"/>
      <c r="BF322"/>
      <c r="BG322"/>
      <c r="BH322"/>
      <c r="BI322"/>
      <c r="BJ322"/>
      <c r="BK322"/>
    </row>
    <row r="323" spans="1:63" s="33" customFormat="1" ht="16" thickBot="1" x14ac:dyDescent="0.25">
      <c r="A323" s="302">
        <v>9865</v>
      </c>
      <c r="B323" s="306" t="s">
        <v>396</v>
      </c>
      <c r="C323" s="34" t="s">
        <v>20</v>
      </c>
      <c r="D323" s="47"/>
      <c r="E323" s="36"/>
      <c r="F323" s="75"/>
      <c r="G323" s="37"/>
      <c r="H323" s="38"/>
      <c r="I323" s="39"/>
      <c r="J323" s="40">
        <v>365.22</v>
      </c>
      <c r="K323" s="79">
        <f t="shared" si="486"/>
        <v>420.00299999999999</v>
      </c>
      <c r="L323" s="41">
        <f t="shared" si="487"/>
        <v>445.22</v>
      </c>
      <c r="M323" s="42">
        <f t="shared" si="488"/>
        <v>29.681333333333335</v>
      </c>
      <c r="N323" s="43">
        <f t="shared" si="489"/>
        <v>23.432631578947369</v>
      </c>
      <c r="O323" s="44">
        <f t="shared" si="490"/>
        <v>24.734444444444446</v>
      </c>
      <c r="P323" s="45">
        <v>365.22</v>
      </c>
      <c r="Q323" s="46">
        <f t="shared" si="491"/>
        <v>420.00299999999999</v>
      </c>
      <c r="R323" s="52">
        <f t="shared" si="492"/>
        <v>445.22</v>
      </c>
      <c r="S323" s="76">
        <f t="shared" si="493"/>
        <v>29.681333333333335</v>
      </c>
      <c r="T323" s="77">
        <f t="shared" si="494"/>
        <v>23.432631578947369</v>
      </c>
      <c r="U323" s="81">
        <f t="shared" si="495"/>
        <v>26.189411764705884</v>
      </c>
      <c r="V323" s="105">
        <f t="shared" si="496"/>
        <v>401.74200000000008</v>
      </c>
      <c r="W323" s="105">
        <f t="shared" si="497"/>
        <v>462.00330000000002</v>
      </c>
      <c r="X323" s="106">
        <f t="shared" si="498"/>
        <v>481.74200000000008</v>
      </c>
      <c r="Y323" s="102">
        <f t="shared" si="499"/>
        <v>32.116133333333337</v>
      </c>
      <c r="Z323" s="103">
        <f t="shared" si="500"/>
        <v>25.354842105263163</v>
      </c>
      <c r="AA323" s="104">
        <f t="shared" si="501"/>
        <v>28.337764705882357</v>
      </c>
      <c r="AB323" s="151">
        <f t="shared" si="502"/>
        <v>441.91620000000012</v>
      </c>
      <c r="AC323" s="151">
        <f t="shared" si="503"/>
        <v>508.20363000000009</v>
      </c>
      <c r="AD323" s="152">
        <f t="shared" si="504"/>
        <v>521.91620000000012</v>
      </c>
      <c r="AE323" s="148">
        <f t="shared" si="505"/>
        <v>34.794413333333338</v>
      </c>
      <c r="AF323" s="149">
        <f t="shared" si="506"/>
        <v>27.469273684210531</v>
      </c>
      <c r="AG323" s="150">
        <f t="shared" si="507"/>
        <v>30.700952941176478</v>
      </c>
      <c r="AH323" s="187">
        <f t="shared" si="508"/>
        <v>486.10782000000017</v>
      </c>
      <c r="AI323" s="188">
        <f t="shared" si="450"/>
        <v>559.02399300000013</v>
      </c>
      <c r="AJ323" s="188">
        <f t="shared" si="451"/>
        <v>566.10782000000017</v>
      </c>
      <c r="AK323" s="189">
        <f t="shared" si="452"/>
        <v>33.300460000000008</v>
      </c>
      <c r="AL323" s="190">
        <f t="shared" si="453"/>
        <v>26.957515238095247</v>
      </c>
      <c r="AM323" s="191">
        <f t="shared" si="454"/>
        <v>31.450434444444454</v>
      </c>
      <c r="AN323" s="220">
        <f t="shared" si="509"/>
        <v>534.71860200000026</v>
      </c>
      <c r="AO323" s="221">
        <f t="shared" si="456"/>
        <v>614.9263923000002</v>
      </c>
      <c r="AP323" s="221">
        <f t="shared" si="457"/>
        <v>614.71860200000026</v>
      </c>
      <c r="AQ323" s="222">
        <f t="shared" si="458"/>
        <v>36.159917764705895</v>
      </c>
      <c r="AR323" s="223">
        <f t="shared" si="459"/>
        <v>29.272314380952395</v>
      </c>
      <c r="AS323" s="224">
        <f t="shared" si="460"/>
        <v>34.151033444444458</v>
      </c>
      <c r="AT323" s="237">
        <f t="shared" si="461"/>
        <v>849.40430999000034</v>
      </c>
      <c r="AU323" s="253">
        <f t="shared" si="462"/>
        <v>588.1904622000003</v>
      </c>
      <c r="AV323" s="254">
        <f t="shared" ref="AV323:AV381" si="510">AU323*1.15</f>
        <v>676.41903153000032</v>
      </c>
      <c r="AW323" s="254">
        <f t="shared" ref="AW323:AW380" si="511">AU323+80</f>
        <v>668.1904622000003</v>
      </c>
      <c r="AX323" s="255">
        <f t="shared" ref="AX323:AX380" si="512">+((AU323+80)/17)</f>
        <v>39.305321305882373</v>
      </c>
      <c r="AY323" s="256">
        <f t="shared" ref="AY323:AY380" si="513">+((AU323+80)/21)</f>
        <v>31.818593438095252</v>
      </c>
      <c r="AZ323" s="257">
        <f t="shared" ref="AZ323:AZ380" si="514">+((AU323+80)/18)</f>
        <v>37.121692344444462</v>
      </c>
      <c r="BA323" s="268">
        <f t="shared" ref="BA323:BA380" si="515">(AV323*1.3)+50</f>
        <v>929.34474098900046</v>
      </c>
      <c r="BB323"/>
      <c r="BC323"/>
      <c r="BD323"/>
      <c r="BE323"/>
      <c r="BF323"/>
      <c r="BG323"/>
      <c r="BH323"/>
      <c r="BI323"/>
      <c r="BJ323"/>
      <c r="BK323"/>
    </row>
    <row r="324" spans="1:63" s="33" customFormat="1" x14ac:dyDescent="0.2">
      <c r="A324" s="33">
        <v>9866</v>
      </c>
      <c r="B324" s="305" t="s">
        <v>337</v>
      </c>
      <c r="C324" s="34" t="s">
        <v>20</v>
      </c>
      <c r="D324" s="47"/>
      <c r="E324" s="36"/>
      <c r="F324" s="75"/>
      <c r="G324" s="37"/>
      <c r="H324" s="38"/>
      <c r="I324" s="39"/>
      <c r="J324" s="80"/>
      <c r="K324" s="79"/>
      <c r="L324" s="41"/>
      <c r="M324" s="42"/>
      <c r="N324" s="43"/>
      <c r="O324" s="44"/>
      <c r="P324" s="45">
        <v>530.42999999999995</v>
      </c>
      <c r="Q324" s="46">
        <f t="shared" si="491"/>
        <v>609.9944999999999</v>
      </c>
      <c r="R324" s="52">
        <f t="shared" si="492"/>
        <v>610.42999999999995</v>
      </c>
      <c r="S324" s="76">
        <f t="shared" si="493"/>
        <v>40.69533333333333</v>
      </c>
      <c r="T324" s="77">
        <f t="shared" si="494"/>
        <v>32.127894736842102</v>
      </c>
      <c r="U324" s="81">
        <f t="shared" si="495"/>
        <v>35.907647058823528</v>
      </c>
      <c r="V324" s="105">
        <f>P324</f>
        <v>530.42999999999995</v>
      </c>
      <c r="W324" s="105">
        <f t="shared" si="497"/>
        <v>609.9944999999999</v>
      </c>
      <c r="X324" s="106">
        <f t="shared" si="498"/>
        <v>610.42999999999995</v>
      </c>
      <c r="Y324" s="102">
        <f t="shared" si="499"/>
        <v>40.69533333333333</v>
      </c>
      <c r="Z324" s="103">
        <f t="shared" si="500"/>
        <v>32.127894736842102</v>
      </c>
      <c r="AA324" s="104">
        <f t="shared" si="501"/>
        <v>35.907647058823528</v>
      </c>
      <c r="AB324" s="151">
        <f t="shared" si="502"/>
        <v>583.47299999999996</v>
      </c>
      <c r="AC324" s="151">
        <f t="shared" si="503"/>
        <v>670.99394999999993</v>
      </c>
      <c r="AD324" s="152">
        <f t="shared" si="504"/>
        <v>663.47299999999996</v>
      </c>
      <c r="AE324" s="148">
        <f t="shared" si="505"/>
        <v>44.231533333333331</v>
      </c>
      <c r="AF324" s="149">
        <f t="shared" si="506"/>
        <v>34.919631578947367</v>
      </c>
      <c r="AG324" s="150">
        <f t="shared" si="507"/>
        <v>39.027823529411762</v>
      </c>
      <c r="AH324" s="187">
        <f t="shared" si="508"/>
        <v>641.82029999999997</v>
      </c>
      <c r="AI324" s="188">
        <f t="shared" si="450"/>
        <v>738.09334499999989</v>
      </c>
      <c r="AJ324" s="188">
        <f t="shared" si="451"/>
        <v>721.82029999999997</v>
      </c>
      <c r="AK324" s="189">
        <f t="shared" si="452"/>
        <v>42.46001764705882</v>
      </c>
      <c r="AL324" s="190">
        <f t="shared" si="453"/>
        <v>34.372395238095237</v>
      </c>
      <c r="AM324" s="191">
        <f t="shared" si="454"/>
        <v>40.101127777777776</v>
      </c>
      <c r="AN324" s="220">
        <f t="shared" si="509"/>
        <v>706.00233000000003</v>
      </c>
      <c r="AO324" s="221">
        <f t="shared" si="456"/>
        <v>811.90267949999998</v>
      </c>
      <c r="AP324" s="221">
        <f t="shared" si="457"/>
        <v>786.00233000000003</v>
      </c>
      <c r="AQ324" s="222">
        <f t="shared" si="458"/>
        <v>46.235431176470591</v>
      </c>
      <c r="AR324" s="223">
        <f t="shared" si="459"/>
        <v>37.428682380952381</v>
      </c>
      <c r="AS324" s="224">
        <f t="shared" si="460"/>
        <v>43.666796111111111</v>
      </c>
      <c r="AT324" s="237">
        <f t="shared" si="461"/>
        <v>1105.4734833499999</v>
      </c>
      <c r="AU324" s="253">
        <f t="shared" si="462"/>
        <v>776.60256300000015</v>
      </c>
      <c r="AV324" s="254">
        <f t="shared" si="510"/>
        <v>893.09294745000011</v>
      </c>
      <c r="AW324" s="254">
        <f t="shared" si="511"/>
        <v>856.60256300000015</v>
      </c>
      <c r="AX324" s="255">
        <f t="shared" si="512"/>
        <v>50.388386058823535</v>
      </c>
      <c r="AY324" s="256">
        <f t="shared" si="513"/>
        <v>40.790598238095242</v>
      </c>
      <c r="AZ324" s="257">
        <f t="shared" si="514"/>
        <v>47.589031277777785</v>
      </c>
      <c r="BA324" s="268">
        <f t="shared" si="515"/>
        <v>1211.0208316850001</v>
      </c>
      <c r="BB324"/>
      <c r="BC324"/>
      <c r="BD324"/>
      <c r="BE324"/>
      <c r="BF324"/>
      <c r="BG324"/>
      <c r="BH324"/>
      <c r="BI324"/>
      <c r="BJ324"/>
      <c r="BK324"/>
    </row>
    <row r="325" spans="1:63" x14ac:dyDescent="0.2">
      <c r="A325" s="33">
        <v>9867</v>
      </c>
      <c r="B325" s="33" t="s">
        <v>365</v>
      </c>
      <c r="C325" s="34" t="s">
        <v>20</v>
      </c>
      <c r="D325" s="47"/>
      <c r="E325" s="36"/>
      <c r="F325" s="75"/>
      <c r="G325" s="37"/>
      <c r="H325" s="38"/>
      <c r="I325" s="39"/>
      <c r="J325" s="40">
        <v>304.35000000000002</v>
      </c>
      <c r="K325" s="79">
        <f>+(J325*1.15)</f>
        <v>350.0025</v>
      </c>
      <c r="L325" s="41">
        <f>+(J325+80)</f>
        <v>384.35</v>
      </c>
      <c r="M325" s="42">
        <f>+((J325+80)/15)</f>
        <v>25.623333333333335</v>
      </c>
      <c r="N325" s="43">
        <f>+((J325+80)/19)</f>
        <v>20.228947368421053</v>
      </c>
      <c r="O325" s="44">
        <f>+((J325+80)/18)</f>
        <v>21.352777777777778</v>
      </c>
      <c r="P325" s="45">
        <v>304.35000000000002</v>
      </c>
      <c r="Q325" s="46">
        <f t="shared" si="491"/>
        <v>350.0025</v>
      </c>
      <c r="R325" s="52">
        <f t="shared" si="492"/>
        <v>384.35</v>
      </c>
      <c r="S325" s="76">
        <f t="shared" si="493"/>
        <v>25.623333333333335</v>
      </c>
      <c r="T325" s="77">
        <f t="shared" si="494"/>
        <v>20.228947368421053</v>
      </c>
      <c r="U325" s="81">
        <f t="shared" si="495"/>
        <v>22.608823529411765</v>
      </c>
      <c r="V325" s="105">
        <f>P325*1.1</f>
        <v>334.78500000000003</v>
      </c>
      <c r="W325" s="105">
        <f t="shared" si="497"/>
        <v>385.00274999999999</v>
      </c>
      <c r="X325" s="106">
        <f t="shared" si="498"/>
        <v>414.78500000000003</v>
      </c>
      <c r="Y325" s="102">
        <f t="shared" si="499"/>
        <v>27.652333333333335</v>
      </c>
      <c r="Z325" s="103">
        <f t="shared" si="500"/>
        <v>21.830789473684213</v>
      </c>
      <c r="AA325" s="104">
        <f t="shared" si="501"/>
        <v>24.399117647058826</v>
      </c>
      <c r="AB325" s="151">
        <f t="shared" si="502"/>
        <v>368.26350000000008</v>
      </c>
      <c r="AC325" s="151">
        <f t="shared" si="503"/>
        <v>423.50302500000004</v>
      </c>
      <c r="AD325" s="152">
        <f t="shared" si="504"/>
        <v>448.26350000000008</v>
      </c>
      <c r="AE325" s="148">
        <f t="shared" si="505"/>
        <v>29.884233333333338</v>
      </c>
      <c r="AF325" s="149">
        <f t="shared" si="506"/>
        <v>23.59281578947369</v>
      </c>
      <c r="AG325" s="150">
        <f t="shared" si="507"/>
        <v>26.368441176470593</v>
      </c>
      <c r="AH325" s="187">
        <f t="shared" si="508"/>
        <v>405.08985000000013</v>
      </c>
      <c r="AI325" s="188">
        <f t="shared" si="450"/>
        <v>465.85332750000009</v>
      </c>
      <c r="AJ325" s="188">
        <f t="shared" si="451"/>
        <v>485.08985000000013</v>
      </c>
      <c r="AK325" s="189">
        <f t="shared" si="452"/>
        <v>28.534697058823536</v>
      </c>
      <c r="AL325" s="190">
        <f t="shared" si="453"/>
        <v>23.099516666666673</v>
      </c>
      <c r="AM325" s="191">
        <f t="shared" si="454"/>
        <v>26.949436111111119</v>
      </c>
      <c r="AN325" s="220">
        <f t="shared" si="509"/>
        <v>445.59883500000018</v>
      </c>
      <c r="AO325" s="221">
        <f t="shared" si="456"/>
        <v>512.43866025000011</v>
      </c>
      <c r="AP325" s="221">
        <f t="shared" si="457"/>
        <v>525.59883500000024</v>
      </c>
      <c r="AQ325" s="222">
        <f t="shared" si="458"/>
        <v>30.917578529411777</v>
      </c>
      <c r="AR325" s="223">
        <f t="shared" si="459"/>
        <v>25.028515952380964</v>
      </c>
      <c r="AS325" s="224">
        <f t="shared" si="460"/>
        <v>29.19993527777779</v>
      </c>
      <c r="AT325" s="237">
        <f t="shared" si="461"/>
        <v>716.17025832500019</v>
      </c>
      <c r="AU325" s="253">
        <f t="shared" si="462"/>
        <v>490.15871850000025</v>
      </c>
      <c r="AV325" s="254">
        <f t="shared" si="510"/>
        <v>563.68252627500021</v>
      </c>
      <c r="AW325" s="254">
        <f t="shared" si="511"/>
        <v>570.1587185000003</v>
      </c>
      <c r="AX325" s="255">
        <f t="shared" si="512"/>
        <v>33.53874814705884</v>
      </c>
      <c r="AY325" s="256">
        <f t="shared" si="513"/>
        <v>27.150415166666683</v>
      </c>
      <c r="AZ325" s="257">
        <f t="shared" si="514"/>
        <v>31.675484361111128</v>
      </c>
      <c r="BA325" s="268">
        <f t="shared" si="515"/>
        <v>782.78728415750027</v>
      </c>
    </row>
    <row r="326" spans="1:63" x14ac:dyDescent="0.2">
      <c r="A326" s="111">
        <v>9868</v>
      </c>
      <c r="B326" s="111" t="s">
        <v>331</v>
      </c>
      <c r="C326" s="34" t="s">
        <v>20</v>
      </c>
      <c r="D326" s="47"/>
      <c r="E326" s="36"/>
      <c r="F326" s="75"/>
      <c r="G326" s="37"/>
      <c r="H326" s="38"/>
      <c r="I326" s="39"/>
      <c r="J326" s="80"/>
      <c r="K326" s="79"/>
      <c r="L326" s="41"/>
      <c r="M326" s="42"/>
      <c r="N326" s="43"/>
      <c r="O326" s="44"/>
      <c r="P326" s="45">
        <v>173.91</v>
      </c>
      <c r="Q326" s="46">
        <f t="shared" si="491"/>
        <v>199.99649999999997</v>
      </c>
      <c r="R326" s="52">
        <f t="shared" si="492"/>
        <v>253.91</v>
      </c>
      <c r="S326" s="76">
        <f t="shared" si="493"/>
        <v>16.927333333333333</v>
      </c>
      <c r="T326" s="77">
        <f t="shared" si="494"/>
        <v>13.363684210526316</v>
      </c>
      <c r="U326" s="131">
        <f t="shared" si="495"/>
        <v>14.935882352941176</v>
      </c>
      <c r="V326" s="105">
        <f>P326</f>
        <v>173.91</v>
      </c>
      <c r="W326" s="105">
        <f t="shared" si="497"/>
        <v>199.99649999999997</v>
      </c>
      <c r="X326" s="106">
        <f t="shared" si="498"/>
        <v>253.91</v>
      </c>
      <c r="Y326" s="132">
        <f t="shared" si="499"/>
        <v>16.927333333333333</v>
      </c>
      <c r="Z326" s="133">
        <f t="shared" si="500"/>
        <v>13.363684210526316</v>
      </c>
      <c r="AA326" s="134">
        <f t="shared" si="501"/>
        <v>14.935882352941176</v>
      </c>
      <c r="AB326" s="151">
        <f t="shared" si="502"/>
        <v>191.30100000000002</v>
      </c>
      <c r="AC326" s="151">
        <f t="shared" si="503"/>
        <v>219.99615</v>
      </c>
      <c r="AD326" s="152">
        <f t="shared" si="504"/>
        <v>271.30100000000004</v>
      </c>
      <c r="AE326" s="153">
        <f t="shared" si="505"/>
        <v>18.086733333333335</v>
      </c>
      <c r="AF326" s="154">
        <f t="shared" si="506"/>
        <v>14.279000000000002</v>
      </c>
      <c r="AG326" s="155">
        <f t="shared" si="507"/>
        <v>15.958882352941179</v>
      </c>
      <c r="AH326" s="187">
        <f t="shared" si="508"/>
        <v>210.43110000000004</v>
      </c>
      <c r="AI326" s="188">
        <f t="shared" si="450"/>
        <v>241.99576500000003</v>
      </c>
      <c r="AJ326" s="188">
        <f t="shared" si="451"/>
        <v>290.43110000000001</v>
      </c>
      <c r="AK326" s="189">
        <f t="shared" si="452"/>
        <v>17.084182352941177</v>
      </c>
      <c r="AL326" s="190">
        <f t="shared" si="453"/>
        <v>13.830052380952381</v>
      </c>
      <c r="AM326" s="191">
        <f t="shared" si="454"/>
        <v>16.135061111111114</v>
      </c>
      <c r="AN326" s="220">
        <f t="shared" si="509"/>
        <v>231.47421000000006</v>
      </c>
      <c r="AO326" s="221">
        <f t="shared" si="456"/>
        <v>266.19534150000004</v>
      </c>
      <c r="AP326" s="221">
        <f t="shared" si="457"/>
        <v>311.47421000000008</v>
      </c>
      <c r="AQ326" s="222">
        <f t="shared" si="458"/>
        <v>18.322012352941183</v>
      </c>
      <c r="AR326" s="223">
        <f t="shared" si="459"/>
        <v>14.832105238095242</v>
      </c>
      <c r="AS326" s="224">
        <f t="shared" si="460"/>
        <v>17.304122777777781</v>
      </c>
      <c r="AT326" s="237">
        <f t="shared" si="461"/>
        <v>396.05394395000008</v>
      </c>
      <c r="AU326" s="253">
        <f t="shared" si="462"/>
        <v>254.62163100000009</v>
      </c>
      <c r="AV326" s="254">
        <f t="shared" si="510"/>
        <v>292.81487565000009</v>
      </c>
      <c r="AW326" s="254">
        <f t="shared" si="511"/>
        <v>334.62163100000009</v>
      </c>
      <c r="AX326" s="255">
        <f t="shared" si="512"/>
        <v>19.683625352941181</v>
      </c>
      <c r="AY326" s="256">
        <f t="shared" si="513"/>
        <v>15.934363380952385</v>
      </c>
      <c r="AZ326" s="257">
        <f t="shared" si="514"/>
        <v>18.590090611111115</v>
      </c>
      <c r="BA326" s="268">
        <f t="shared" si="515"/>
        <v>430.65933834500015</v>
      </c>
    </row>
    <row r="327" spans="1:63" x14ac:dyDescent="0.2">
      <c r="A327" s="111">
        <v>9869</v>
      </c>
      <c r="B327" s="111" t="s">
        <v>336</v>
      </c>
      <c r="C327" s="34" t="s">
        <v>20</v>
      </c>
      <c r="D327" s="47"/>
      <c r="E327" s="36"/>
      <c r="F327" s="75"/>
      <c r="G327" s="37"/>
      <c r="H327" s="38"/>
      <c r="I327" s="39"/>
      <c r="J327" s="80"/>
      <c r="K327" s="79"/>
      <c r="L327" s="41"/>
      <c r="M327" s="42"/>
      <c r="N327" s="43"/>
      <c r="O327" s="44"/>
      <c r="P327" s="45">
        <v>119.13</v>
      </c>
      <c r="Q327" s="46">
        <f t="shared" si="491"/>
        <v>136.99949999999998</v>
      </c>
      <c r="R327" s="52">
        <f t="shared" si="492"/>
        <v>199.13</v>
      </c>
      <c r="S327" s="76">
        <f t="shared" si="493"/>
        <v>13.275333333333332</v>
      </c>
      <c r="T327" s="77">
        <f t="shared" si="494"/>
        <v>10.480526315789474</v>
      </c>
      <c r="U327" s="131">
        <f t="shared" si="495"/>
        <v>11.713529411764705</v>
      </c>
      <c r="V327" s="105">
        <f>P327</f>
        <v>119.13</v>
      </c>
      <c r="W327" s="105">
        <f t="shared" si="497"/>
        <v>136.99949999999998</v>
      </c>
      <c r="X327" s="106">
        <f t="shared" si="498"/>
        <v>199.13</v>
      </c>
      <c r="Y327" s="132">
        <f t="shared" si="499"/>
        <v>13.275333333333332</v>
      </c>
      <c r="Z327" s="133">
        <f t="shared" si="500"/>
        <v>10.480526315789474</v>
      </c>
      <c r="AA327" s="134">
        <f t="shared" si="501"/>
        <v>11.713529411764705</v>
      </c>
      <c r="AB327" s="151">
        <f t="shared" si="502"/>
        <v>131.04300000000001</v>
      </c>
      <c r="AC327" s="151">
        <f t="shared" si="503"/>
        <v>150.69944999999998</v>
      </c>
      <c r="AD327" s="152">
        <f t="shared" si="504"/>
        <v>211.04300000000001</v>
      </c>
      <c r="AE327" s="153">
        <f t="shared" si="505"/>
        <v>14.069533333333334</v>
      </c>
      <c r="AF327" s="154">
        <f t="shared" si="506"/>
        <v>11.107526315789475</v>
      </c>
      <c r="AG327" s="155">
        <f t="shared" si="507"/>
        <v>12.41429411764706</v>
      </c>
      <c r="AH327" s="187">
        <f t="shared" si="508"/>
        <v>144.14730000000003</v>
      </c>
      <c r="AI327" s="188">
        <f t="shared" si="450"/>
        <v>165.76939500000003</v>
      </c>
      <c r="AJ327" s="188">
        <f t="shared" si="451"/>
        <v>224.14730000000003</v>
      </c>
      <c r="AK327" s="189">
        <f t="shared" si="452"/>
        <v>13.185135294117648</v>
      </c>
      <c r="AL327" s="190">
        <f t="shared" si="453"/>
        <v>10.673680952380954</v>
      </c>
      <c r="AM327" s="191">
        <f t="shared" si="454"/>
        <v>12.45262777777778</v>
      </c>
      <c r="AN327" s="220">
        <f t="shared" si="509"/>
        <v>158.56203000000005</v>
      </c>
      <c r="AO327" s="221">
        <f t="shared" si="456"/>
        <v>182.34633450000004</v>
      </c>
      <c r="AP327" s="221">
        <f t="shared" si="457"/>
        <v>238.56203000000005</v>
      </c>
      <c r="AQ327" s="222">
        <f t="shared" si="458"/>
        <v>14.033060588235298</v>
      </c>
      <c r="AR327" s="223">
        <f t="shared" si="459"/>
        <v>11.360096666666669</v>
      </c>
      <c r="AS327" s="224">
        <f t="shared" si="460"/>
        <v>13.253446111111113</v>
      </c>
      <c r="AT327" s="237">
        <f t="shared" si="461"/>
        <v>287.05023485000004</v>
      </c>
      <c r="AU327" s="253">
        <f t="shared" si="462"/>
        <v>174.41823300000007</v>
      </c>
      <c r="AV327" s="254">
        <f t="shared" si="510"/>
        <v>200.58096795000006</v>
      </c>
      <c r="AW327" s="254">
        <f t="shared" si="511"/>
        <v>254.41823300000007</v>
      </c>
      <c r="AX327" s="255">
        <f t="shared" si="512"/>
        <v>14.96577841176471</v>
      </c>
      <c r="AY327" s="256">
        <f t="shared" si="513"/>
        <v>12.115153952380956</v>
      </c>
      <c r="AZ327" s="257">
        <f t="shared" si="514"/>
        <v>14.134346277777782</v>
      </c>
      <c r="BA327" s="268">
        <f t="shared" si="515"/>
        <v>310.75525833500006</v>
      </c>
    </row>
    <row r="328" spans="1:63" x14ac:dyDescent="0.2">
      <c r="A328" s="136">
        <v>9870</v>
      </c>
      <c r="B328" s="135" t="s">
        <v>340</v>
      </c>
      <c r="C328" s="34" t="s">
        <v>20</v>
      </c>
      <c r="D328" s="47"/>
      <c r="E328" s="36"/>
      <c r="F328" s="75"/>
      <c r="G328" s="37"/>
      <c r="H328" s="38"/>
      <c r="I328" s="39"/>
      <c r="J328" s="80"/>
      <c r="K328" s="79"/>
      <c r="L328" s="41"/>
      <c r="M328" s="42"/>
      <c r="N328" s="43"/>
      <c r="O328" s="44"/>
      <c r="P328" s="45"/>
      <c r="Q328" s="46"/>
      <c r="R328" s="52"/>
      <c r="S328" s="76"/>
      <c r="T328" s="77"/>
      <c r="U328" s="131"/>
      <c r="V328" s="105">
        <v>391</v>
      </c>
      <c r="W328" s="105">
        <f t="shared" si="497"/>
        <v>449.65</v>
      </c>
      <c r="X328" s="106">
        <f t="shared" si="498"/>
        <v>471</v>
      </c>
      <c r="Y328" s="132">
        <f t="shared" si="499"/>
        <v>31.4</v>
      </c>
      <c r="Z328" s="133">
        <f t="shared" si="500"/>
        <v>24.789473684210527</v>
      </c>
      <c r="AA328" s="134">
        <f t="shared" si="501"/>
        <v>27.705882352941178</v>
      </c>
      <c r="AB328" s="151">
        <v>391</v>
      </c>
      <c r="AC328" s="151">
        <f t="shared" si="503"/>
        <v>449.65</v>
      </c>
      <c r="AD328" s="152">
        <f t="shared" si="504"/>
        <v>471</v>
      </c>
      <c r="AE328" s="153">
        <f t="shared" si="505"/>
        <v>31.4</v>
      </c>
      <c r="AF328" s="154">
        <f t="shared" si="506"/>
        <v>24.789473684210527</v>
      </c>
      <c r="AG328" s="155">
        <f t="shared" si="507"/>
        <v>27.705882352941178</v>
      </c>
      <c r="AH328" s="187">
        <f t="shared" si="508"/>
        <v>430.1</v>
      </c>
      <c r="AI328" s="188">
        <f t="shared" si="450"/>
        <v>494.61500000000001</v>
      </c>
      <c r="AJ328" s="188">
        <f t="shared" si="451"/>
        <v>510.1</v>
      </c>
      <c r="AK328" s="189">
        <f t="shared" si="452"/>
        <v>30.005882352941178</v>
      </c>
      <c r="AL328" s="190">
        <f t="shared" si="453"/>
        <v>24.290476190476191</v>
      </c>
      <c r="AM328" s="191">
        <f t="shared" si="454"/>
        <v>28.338888888888889</v>
      </c>
      <c r="AN328" s="220">
        <f t="shared" si="509"/>
        <v>473.11000000000007</v>
      </c>
      <c r="AO328" s="221">
        <f t="shared" si="456"/>
        <v>544.07650000000001</v>
      </c>
      <c r="AP328" s="221">
        <f t="shared" si="457"/>
        <v>553.11000000000013</v>
      </c>
      <c r="AQ328" s="222">
        <f t="shared" si="458"/>
        <v>32.535882352941186</v>
      </c>
      <c r="AR328" s="223">
        <f t="shared" si="459"/>
        <v>26.338571428571434</v>
      </c>
      <c r="AS328" s="224">
        <f t="shared" si="460"/>
        <v>30.728333333333339</v>
      </c>
      <c r="AT328" s="237">
        <f t="shared" si="461"/>
        <v>757.29945000000009</v>
      </c>
      <c r="AU328" s="253">
        <f t="shared" si="462"/>
        <v>520.42100000000016</v>
      </c>
      <c r="AV328" s="254">
        <f t="shared" si="510"/>
        <v>598.48415000000011</v>
      </c>
      <c r="AW328" s="254">
        <f t="shared" si="511"/>
        <v>600.42100000000016</v>
      </c>
      <c r="AX328" s="255">
        <f t="shared" si="512"/>
        <v>35.318882352941188</v>
      </c>
      <c r="AY328" s="256">
        <f t="shared" si="513"/>
        <v>28.591476190476197</v>
      </c>
      <c r="AZ328" s="257">
        <f t="shared" si="514"/>
        <v>33.356722222222231</v>
      </c>
      <c r="BA328" s="268">
        <f t="shared" si="515"/>
        <v>828.02939500000014</v>
      </c>
    </row>
    <row r="329" spans="1:63" x14ac:dyDescent="0.2">
      <c r="A329" s="111">
        <v>9871</v>
      </c>
      <c r="B329" s="135" t="s">
        <v>335</v>
      </c>
      <c r="C329" s="34" t="s">
        <v>20</v>
      </c>
      <c r="D329" s="47"/>
      <c r="E329" s="36"/>
      <c r="F329" s="75"/>
      <c r="G329" s="37"/>
      <c r="H329" s="38"/>
      <c r="I329" s="39"/>
      <c r="J329" s="80"/>
      <c r="K329" s="79"/>
      <c r="L329" s="41"/>
      <c r="M329" s="42"/>
      <c r="N329" s="43"/>
      <c r="O329" s="44"/>
      <c r="P329" s="45">
        <v>196.52</v>
      </c>
      <c r="Q329" s="46">
        <f>+(P329*1.15)</f>
        <v>225.99799999999999</v>
      </c>
      <c r="R329" s="52">
        <f>+(P329+80)</f>
        <v>276.52</v>
      </c>
      <c r="S329" s="76">
        <f>+((P329+80)/15)</f>
        <v>18.434666666666665</v>
      </c>
      <c r="T329" s="77">
        <f>+((P329+80)/19)</f>
        <v>14.553684210526315</v>
      </c>
      <c r="U329" s="131">
        <f>+((P329+80)/17)</f>
        <v>16.265882352941176</v>
      </c>
      <c r="V329" s="105">
        <f>P329</f>
        <v>196.52</v>
      </c>
      <c r="W329" s="105">
        <f t="shared" si="497"/>
        <v>225.99799999999999</v>
      </c>
      <c r="X329" s="106">
        <f t="shared" si="498"/>
        <v>276.52</v>
      </c>
      <c r="Y329" s="132">
        <f t="shared" si="499"/>
        <v>18.434666666666665</v>
      </c>
      <c r="Z329" s="133">
        <f t="shared" si="500"/>
        <v>14.553684210526315</v>
      </c>
      <c r="AA329" s="134">
        <f t="shared" si="501"/>
        <v>16.265882352941176</v>
      </c>
      <c r="AB329" s="151">
        <f>V329*1.1</f>
        <v>216.17200000000003</v>
      </c>
      <c r="AC329" s="151">
        <f t="shared" si="503"/>
        <v>248.59780000000001</v>
      </c>
      <c r="AD329" s="152">
        <f t="shared" si="504"/>
        <v>296.17200000000003</v>
      </c>
      <c r="AE329" s="153">
        <f t="shared" si="505"/>
        <v>19.744800000000001</v>
      </c>
      <c r="AF329" s="154">
        <f t="shared" si="506"/>
        <v>15.588000000000001</v>
      </c>
      <c r="AG329" s="155">
        <f t="shared" si="507"/>
        <v>17.421882352941179</v>
      </c>
      <c r="AH329" s="187">
        <f t="shared" si="508"/>
        <v>237.78920000000005</v>
      </c>
      <c r="AI329" s="188">
        <f t="shared" si="450"/>
        <v>273.45758000000006</v>
      </c>
      <c r="AJ329" s="188">
        <f t="shared" si="451"/>
        <v>317.78920000000005</v>
      </c>
      <c r="AK329" s="189">
        <f t="shared" si="452"/>
        <v>18.693482352941178</v>
      </c>
      <c r="AL329" s="190">
        <f t="shared" si="453"/>
        <v>15.13281904761905</v>
      </c>
      <c r="AM329" s="191">
        <f t="shared" si="454"/>
        <v>17.65495555555556</v>
      </c>
      <c r="AN329" s="220">
        <f t="shared" si="509"/>
        <v>261.56812000000008</v>
      </c>
      <c r="AO329" s="221">
        <f t="shared" si="456"/>
        <v>300.80333800000005</v>
      </c>
      <c r="AP329" s="221">
        <f t="shared" si="457"/>
        <v>341.56812000000008</v>
      </c>
      <c r="AQ329" s="222">
        <f t="shared" si="458"/>
        <v>20.092242352941181</v>
      </c>
      <c r="AR329" s="223">
        <f t="shared" si="459"/>
        <v>16.265148571428576</v>
      </c>
      <c r="AS329" s="224">
        <f t="shared" si="460"/>
        <v>18.97600666666667</v>
      </c>
      <c r="AT329" s="237">
        <f t="shared" si="461"/>
        <v>441.04433940000007</v>
      </c>
      <c r="AU329" s="253">
        <f t="shared" si="462"/>
        <v>287.72493200000014</v>
      </c>
      <c r="AV329" s="254">
        <f t="shared" si="510"/>
        <v>330.88367180000012</v>
      </c>
      <c r="AW329" s="254">
        <f t="shared" si="511"/>
        <v>367.72493200000014</v>
      </c>
      <c r="AX329" s="255">
        <f t="shared" si="512"/>
        <v>21.630878352941185</v>
      </c>
      <c r="AY329" s="256">
        <f t="shared" si="513"/>
        <v>17.510711047619054</v>
      </c>
      <c r="AZ329" s="257">
        <f t="shared" si="514"/>
        <v>20.429162888888897</v>
      </c>
      <c r="BA329" s="268">
        <f t="shared" si="515"/>
        <v>480.14877334000016</v>
      </c>
    </row>
    <row r="330" spans="1:63" x14ac:dyDescent="0.2">
      <c r="A330" s="136">
        <v>9872</v>
      </c>
      <c r="B330" s="135" t="s">
        <v>341</v>
      </c>
      <c r="C330" s="34" t="s">
        <v>20</v>
      </c>
      <c r="D330" s="47"/>
      <c r="E330" s="36"/>
      <c r="F330" s="75"/>
      <c r="G330" s="37"/>
      <c r="H330" s="38"/>
      <c r="I330" s="39"/>
      <c r="J330" s="80"/>
      <c r="K330" s="79"/>
      <c r="L330" s="41"/>
      <c r="M330" s="42"/>
      <c r="N330" s="43"/>
      <c r="O330" s="44"/>
      <c r="P330" s="45"/>
      <c r="Q330" s="46"/>
      <c r="R330" s="52"/>
      <c r="S330" s="76"/>
      <c r="T330" s="77"/>
      <c r="U330" s="131"/>
      <c r="V330" s="105">
        <v>173.91</v>
      </c>
      <c r="W330" s="105">
        <f t="shared" si="497"/>
        <v>199.99649999999997</v>
      </c>
      <c r="X330" s="106">
        <f t="shared" si="498"/>
        <v>253.91</v>
      </c>
      <c r="Y330" s="132">
        <f t="shared" si="499"/>
        <v>16.927333333333333</v>
      </c>
      <c r="Z330" s="133">
        <f t="shared" si="500"/>
        <v>13.363684210526316</v>
      </c>
      <c r="AA330" s="134">
        <f t="shared" si="501"/>
        <v>14.935882352941176</v>
      </c>
      <c r="AB330" s="151">
        <v>173.91</v>
      </c>
      <c r="AC330" s="151">
        <f t="shared" si="503"/>
        <v>199.99649999999997</v>
      </c>
      <c r="AD330" s="152">
        <f t="shared" si="504"/>
        <v>253.91</v>
      </c>
      <c r="AE330" s="153">
        <f t="shared" si="505"/>
        <v>16.927333333333333</v>
      </c>
      <c r="AF330" s="154">
        <f t="shared" si="506"/>
        <v>13.363684210526316</v>
      </c>
      <c r="AG330" s="155">
        <f t="shared" si="507"/>
        <v>14.935882352941176</v>
      </c>
      <c r="AH330" s="187">
        <f t="shared" si="508"/>
        <v>191.30100000000002</v>
      </c>
      <c r="AI330" s="188">
        <f t="shared" si="450"/>
        <v>219.99615</v>
      </c>
      <c r="AJ330" s="188">
        <f t="shared" si="451"/>
        <v>271.30100000000004</v>
      </c>
      <c r="AK330" s="189">
        <f t="shared" si="452"/>
        <v>15.958882352941179</v>
      </c>
      <c r="AL330" s="190">
        <f t="shared" si="453"/>
        <v>12.91909523809524</v>
      </c>
      <c r="AM330" s="191">
        <f t="shared" si="454"/>
        <v>15.07227777777778</v>
      </c>
      <c r="AN330" s="220">
        <f t="shared" si="509"/>
        <v>210.43110000000004</v>
      </c>
      <c r="AO330" s="221">
        <f t="shared" si="456"/>
        <v>241.99576500000003</v>
      </c>
      <c r="AP330" s="221">
        <f t="shared" si="457"/>
        <v>290.43110000000001</v>
      </c>
      <c r="AQ330" s="222">
        <f t="shared" si="458"/>
        <v>17.084182352941177</v>
      </c>
      <c r="AR330" s="223">
        <f t="shared" si="459"/>
        <v>13.830052380952381</v>
      </c>
      <c r="AS330" s="224">
        <f t="shared" si="460"/>
        <v>16.135061111111114</v>
      </c>
      <c r="AT330" s="237">
        <f t="shared" si="461"/>
        <v>364.59449450000005</v>
      </c>
      <c r="AU330" s="253">
        <f t="shared" si="462"/>
        <v>231.47421000000006</v>
      </c>
      <c r="AV330" s="254">
        <f t="shared" si="510"/>
        <v>266.19534150000004</v>
      </c>
      <c r="AW330" s="254">
        <f t="shared" si="511"/>
        <v>311.47421000000008</v>
      </c>
      <c r="AX330" s="255">
        <f t="shared" si="512"/>
        <v>18.322012352941183</v>
      </c>
      <c r="AY330" s="256">
        <f t="shared" si="513"/>
        <v>14.832105238095242</v>
      </c>
      <c r="AZ330" s="257">
        <f t="shared" si="514"/>
        <v>17.304122777777781</v>
      </c>
      <c r="BA330" s="268">
        <f t="shared" si="515"/>
        <v>396.05394395000008</v>
      </c>
    </row>
    <row r="331" spans="1:63" x14ac:dyDescent="0.2">
      <c r="A331" s="136">
        <v>9873</v>
      </c>
      <c r="B331" s="135" t="s">
        <v>395</v>
      </c>
      <c r="C331" s="34" t="s">
        <v>20</v>
      </c>
      <c r="D331" s="47"/>
      <c r="E331" s="36"/>
      <c r="F331" s="75"/>
      <c r="G331" s="37"/>
      <c r="H331" s="38"/>
      <c r="I331" s="39"/>
      <c r="J331" s="80"/>
      <c r="K331" s="79"/>
      <c r="L331" s="41"/>
      <c r="M331" s="42"/>
      <c r="N331" s="43"/>
      <c r="O331" s="44"/>
      <c r="P331" s="45"/>
      <c r="Q331" s="46"/>
      <c r="R331" s="52"/>
      <c r="S331" s="76"/>
      <c r="T331" s="77"/>
      <c r="U331" s="131"/>
      <c r="V331" s="105">
        <v>304.33999999999997</v>
      </c>
      <c r="W331" s="105">
        <f t="shared" si="497"/>
        <v>349.99099999999993</v>
      </c>
      <c r="X331" s="106">
        <f t="shared" si="498"/>
        <v>384.34</v>
      </c>
      <c r="Y331" s="132">
        <f t="shared" si="499"/>
        <v>25.622666666666664</v>
      </c>
      <c r="Z331" s="133">
        <f t="shared" si="500"/>
        <v>20.228421052631578</v>
      </c>
      <c r="AA331" s="134">
        <f t="shared" si="501"/>
        <v>22.608235294117645</v>
      </c>
      <c r="AB331" s="151">
        <v>304.33999999999997</v>
      </c>
      <c r="AC331" s="151">
        <f t="shared" si="503"/>
        <v>349.99099999999993</v>
      </c>
      <c r="AD331" s="152">
        <f t="shared" si="504"/>
        <v>384.34</v>
      </c>
      <c r="AE331" s="153">
        <f t="shared" si="505"/>
        <v>25.622666666666664</v>
      </c>
      <c r="AF331" s="154">
        <f t="shared" si="506"/>
        <v>20.228421052631578</v>
      </c>
      <c r="AG331" s="155">
        <f t="shared" si="507"/>
        <v>22.608235294117645</v>
      </c>
      <c r="AH331" s="187">
        <f t="shared" si="508"/>
        <v>334.774</v>
      </c>
      <c r="AI331" s="188">
        <f t="shared" si="450"/>
        <v>384.99009999999998</v>
      </c>
      <c r="AJ331" s="188">
        <f t="shared" si="451"/>
        <v>414.774</v>
      </c>
      <c r="AK331" s="189">
        <f t="shared" si="452"/>
        <v>24.398470588235295</v>
      </c>
      <c r="AL331" s="190">
        <f t="shared" si="453"/>
        <v>19.751142857142856</v>
      </c>
      <c r="AM331" s="191">
        <f t="shared" si="454"/>
        <v>23.042999999999999</v>
      </c>
      <c r="AN331" s="220">
        <f t="shared" si="509"/>
        <v>368.25140000000005</v>
      </c>
      <c r="AO331" s="221">
        <f t="shared" si="456"/>
        <v>423.48911000000004</v>
      </c>
      <c r="AP331" s="221">
        <f t="shared" si="457"/>
        <v>448.25140000000005</v>
      </c>
      <c r="AQ331" s="222">
        <f t="shared" si="458"/>
        <v>26.36772941176471</v>
      </c>
      <c r="AR331" s="223">
        <f t="shared" si="459"/>
        <v>21.345304761904764</v>
      </c>
      <c r="AS331" s="224">
        <f t="shared" si="460"/>
        <v>24.902855555555558</v>
      </c>
      <c r="AT331" s="237">
        <f t="shared" si="461"/>
        <v>600.53584300000011</v>
      </c>
      <c r="AU331" s="253">
        <f t="shared" si="462"/>
        <v>405.07654000000008</v>
      </c>
      <c r="AV331" s="254">
        <f t="shared" si="510"/>
        <v>465.83802100000008</v>
      </c>
      <c r="AW331" s="254">
        <f t="shared" si="511"/>
        <v>485.07654000000008</v>
      </c>
      <c r="AX331" s="255">
        <f t="shared" si="512"/>
        <v>28.533914117647065</v>
      </c>
      <c r="AY331" s="256">
        <f t="shared" si="513"/>
        <v>23.098882857142861</v>
      </c>
      <c r="AZ331" s="257">
        <f t="shared" si="514"/>
        <v>26.94869666666667</v>
      </c>
      <c r="BA331" s="268">
        <f t="shared" si="515"/>
        <v>655.58942730000012</v>
      </c>
    </row>
    <row r="332" spans="1:63" x14ac:dyDescent="0.2">
      <c r="A332" s="136">
        <v>9874</v>
      </c>
      <c r="B332" s="135" t="s">
        <v>394</v>
      </c>
      <c r="C332" s="34" t="s">
        <v>20</v>
      </c>
      <c r="D332" s="112"/>
      <c r="E332" s="113"/>
      <c r="F332" s="114"/>
      <c r="G332" s="115"/>
      <c r="H332" s="116"/>
      <c r="I332" s="117"/>
      <c r="J332" s="118"/>
      <c r="K332" s="119"/>
      <c r="L332" s="120"/>
      <c r="M332" s="121"/>
      <c r="N332" s="122"/>
      <c r="O332" s="123"/>
      <c r="P332" s="124"/>
      <c r="Q332" s="125"/>
      <c r="R332" s="126"/>
      <c r="S332" s="127"/>
      <c r="T332" s="128"/>
      <c r="U332" s="129"/>
      <c r="V332" s="105">
        <v>173.91</v>
      </c>
      <c r="W332" s="105">
        <f t="shared" si="497"/>
        <v>199.99649999999997</v>
      </c>
      <c r="X332" s="106">
        <f t="shared" si="498"/>
        <v>253.91</v>
      </c>
      <c r="Y332" s="132">
        <f t="shared" si="499"/>
        <v>16.927333333333333</v>
      </c>
      <c r="Z332" s="133">
        <f t="shared" si="500"/>
        <v>13.363684210526316</v>
      </c>
      <c r="AA332" s="134">
        <f t="shared" si="501"/>
        <v>14.935882352941176</v>
      </c>
      <c r="AB332" s="151">
        <v>173.91</v>
      </c>
      <c r="AC332" s="151">
        <f t="shared" si="503"/>
        <v>199.99649999999997</v>
      </c>
      <c r="AD332" s="152">
        <f t="shared" si="504"/>
        <v>253.91</v>
      </c>
      <c r="AE332" s="153">
        <f t="shared" si="505"/>
        <v>16.927333333333333</v>
      </c>
      <c r="AF332" s="154">
        <f t="shared" si="506"/>
        <v>13.363684210526316</v>
      </c>
      <c r="AG332" s="155">
        <f t="shared" si="507"/>
        <v>14.935882352941176</v>
      </c>
      <c r="AH332" s="187">
        <f t="shared" si="508"/>
        <v>191.30100000000002</v>
      </c>
      <c r="AI332" s="188">
        <f t="shared" si="450"/>
        <v>219.99615</v>
      </c>
      <c r="AJ332" s="188">
        <f t="shared" si="451"/>
        <v>271.30100000000004</v>
      </c>
      <c r="AK332" s="189">
        <f t="shared" si="452"/>
        <v>15.958882352941179</v>
      </c>
      <c r="AL332" s="190">
        <f t="shared" si="453"/>
        <v>12.91909523809524</v>
      </c>
      <c r="AM332" s="191">
        <f t="shared" si="454"/>
        <v>15.07227777777778</v>
      </c>
      <c r="AN332" s="220">
        <f t="shared" si="509"/>
        <v>210.43110000000004</v>
      </c>
      <c r="AO332" s="221">
        <f t="shared" si="456"/>
        <v>241.99576500000003</v>
      </c>
      <c r="AP332" s="221">
        <f t="shared" si="457"/>
        <v>290.43110000000001</v>
      </c>
      <c r="AQ332" s="222">
        <f t="shared" si="458"/>
        <v>17.084182352941177</v>
      </c>
      <c r="AR332" s="223">
        <f t="shared" si="459"/>
        <v>13.830052380952381</v>
      </c>
      <c r="AS332" s="224">
        <f t="shared" si="460"/>
        <v>16.135061111111114</v>
      </c>
      <c r="AT332" s="237">
        <f t="shared" si="461"/>
        <v>364.59449450000005</v>
      </c>
      <c r="AU332" s="253">
        <f t="shared" si="462"/>
        <v>231.47421000000006</v>
      </c>
      <c r="AV332" s="254">
        <f t="shared" si="510"/>
        <v>266.19534150000004</v>
      </c>
      <c r="AW332" s="254">
        <f t="shared" si="511"/>
        <v>311.47421000000008</v>
      </c>
      <c r="AX332" s="255">
        <f t="shared" si="512"/>
        <v>18.322012352941183</v>
      </c>
      <c r="AY332" s="256">
        <f t="shared" si="513"/>
        <v>14.832105238095242</v>
      </c>
      <c r="AZ332" s="257">
        <f t="shared" si="514"/>
        <v>17.304122777777781</v>
      </c>
      <c r="BA332" s="268">
        <f t="shared" si="515"/>
        <v>396.05394395000008</v>
      </c>
    </row>
    <row r="333" spans="1:63" x14ac:dyDescent="0.2">
      <c r="A333" s="136">
        <v>9876</v>
      </c>
      <c r="B333" s="135" t="s">
        <v>339</v>
      </c>
      <c r="C333" s="34" t="s">
        <v>20</v>
      </c>
      <c r="D333" s="112"/>
      <c r="E333" s="113"/>
      <c r="F333" s="114"/>
      <c r="G333" s="115"/>
      <c r="H333" s="116"/>
      <c r="I333" s="117"/>
      <c r="J333" s="118"/>
      <c r="K333" s="119"/>
      <c r="L333" s="120"/>
      <c r="M333" s="121"/>
      <c r="N333" s="122"/>
      <c r="O333" s="123"/>
      <c r="P333" s="124"/>
      <c r="Q333" s="125"/>
      <c r="R333" s="126"/>
      <c r="S333" s="127"/>
      <c r="T333" s="128"/>
      <c r="U333" s="129"/>
      <c r="V333" s="105">
        <v>260.85000000000002</v>
      </c>
      <c r="W333" s="105">
        <f t="shared" si="497"/>
        <v>299.97750000000002</v>
      </c>
      <c r="X333" s="106">
        <f t="shared" si="498"/>
        <v>340.85</v>
      </c>
      <c r="Y333" s="132">
        <f t="shared" si="499"/>
        <v>22.723333333333336</v>
      </c>
      <c r="Z333" s="133">
        <f t="shared" si="500"/>
        <v>17.939473684210526</v>
      </c>
      <c r="AA333" s="134">
        <f t="shared" si="501"/>
        <v>20.05</v>
      </c>
      <c r="AB333" s="151">
        <f>V333*1.1</f>
        <v>286.93500000000006</v>
      </c>
      <c r="AC333" s="151">
        <f t="shared" si="503"/>
        <v>329.97525000000002</v>
      </c>
      <c r="AD333" s="152">
        <f t="shared" si="504"/>
        <v>366.93500000000006</v>
      </c>
      <c r="AE333" s="153">
        <f t="shared" si="505"/>
        <v>24.462333333333337</v>
      </c>
      <c r="AF333" s="154">
        <f t="shared" si="506"/>
        <v>19.312368421052636</v>
      </c>
      <c r="AG333" s="155">
        <f t="shared" si="507"/>
        <v>21.584411764705887</v>
      </c>
      <c r="AH333" s="202">
        <f t="shared" si="508"/>
        <v>315.62850000000009</v>
      </c>
      <c r="AI333" s="188">
        <f t="shared" si="450"/>
        <v>362.97277500000007</v>
      </c>
      <c r="AJ333" s="188">
        <f t="shared" si="451"/>
        <v>395.62850000000009</v>
      </c>
      <c r="AK333" s="189">
        <f t="shared" si="452"/>
        <v>23.272264705882357</v>
      </c>
      <c r="AL333" s="190">
        <f t="shared" si="453"/>
        <v>18.839452380952384</v>
      </c>
      <c r="AM333" s="191">
        <f t="shared" si="454"/>
        <v>21.979361111111118</v>
      </c>
      <c r="AN333" s="225">
        <f t="shared" si="509"/>
        <v>347.19135000000011</v>
      </c>
      <c r="AO333" s="221">
        <f t="shared" si="456"/>
        <v>399.27005250000008</v>
      </c>
      <c r="AP333" s="221">
        <f t="shared" si="457"/>
        <v>427.19135000000011</v>
      </c>
      <c r="AQ333" s="222">
        <f t="shared" si="458"/>
        <v>25.128902941176477</v>
      </c>
      <c r="AR333" s="223">
        <f t="shared" si="459"/>
        <v>20.342445238095245</v>
      </c>
      <c r="AS333" s="224">
        <f t="shared" si="460"/>
        <v>23.732852777777783</v>
      </c>
      <c r="AT333" s="237">
        <f t="shared" si="461"/>
        <v>569.05106825000007</v>
      </c>
      <c r="AU333" s="253">
        <f t="shared" si="462"/>
        <v>381.91048500000016</v>
      </c>
      <c r="AV333" s="254">
        <f t="shared" si="510"/>
        <v>439.19705775000017</v>
      </c>
      <c r="AW333" s="254">
        <f t="shared" si="511"/>
        <v>461.91048500000016</v>
      </c>
      <c r="AX333" s="255">
        <f t="shared" si="512"/>
        <v>27.171205000000011</v>
      </c>
      <c r="AY333" s="256">
        <f t="shared" si="513"/>
        <v>21.995737380952388</v>
      </c>
      <c r="AZ333" s="257">
        <f t="shared" si="514"/>
        <v>25.661693611111119</v>
      </c>
      <c r="BA333" s="268">
        <f t="shared" si="515"/>
        <v>620.95617507500026</v>
      </c>
    </row>
    <row r="334" spans="1:63" x14ac:dyDescent="0.2">
      <c r="A334" s="136">
        <v>9877</v>
      </c>
      <c r="B334" s="136" t="s">
        <v>392</v>
      </c>
      <c r="C334" s="34" t="s">
        <v>20</v>
      </c>
      <c r="D334" s="112"/>
      <c r="E334" s="113"/>
      <c r="F334" s="114"/>
      <c r="G334" s="115"/>
      <c r="H334" s="116"/>
      <c r="I334" s="117"/>
      <c r="J334" s="118"/>
      <c r="K334" s="119"/>
      <c r="L334" s="120"/>
      <c r="M334" s="121"/>
      <c r="N334" s="122"/>
      <c r="O334" s="123"/>
      <c r="P334" s="124"/>
      <c r="Q334" s="125"/>
      <c r="R334" s="126"/>
      <c r="S334" s="127"/>
      <c r="T334" s="128"/>
      <c r="U334" s="129"/>
      <c r="V334" s="105">
        <v>217.39</v>
      </c>
      <c r="W334" s="105">
        <f t="shared" si="497"/>
        <v>249.99849999999998</v>
      </c>
      <c r="X334" s="106">
        <f t="shared" si="498"/>
        <v>297.39</v>
      </c>
      <c r="Y334" s="132">
        <f t="shared" si="499"/>
        <v>19.826000000000001</v>
      </c>
      <c r="Z334" s="133">
        <f t="shared" si="500"/>
        <v>15.652105263157894</v>
      </c>
      <c r="AA334" s="134">
        <f t="shared" si="501"/>
        <v>17.493529411764705</v>
      </c>
      <c r="AB334" s="151">
        <v>217.39</v>
      </c>
      <c r="AC334" s="151">
        <f t="shared" si="503"/>
        <v>249.99849999999998</v>
      </c>
      <c r="AD334" s="152">
        <f t="shared" si="504"/>
        <v>297.39</v>
      </c>
      <c r="AE334" s="153">
        <f t="shared" si="505"/>
        <v>19.826000000000001</v>
      </c>
      <c r="AF334" s="154">
        <f t="shared" si="506"/>
        <v>15.652105263157894</v>
      </c>
      <c r="AG334" s="155">
        <f t="shared" si="507"/>
        <v>17.493529411764705</v>
      </c>
      <c r="AH334" s="202">
        <f t="shared" si="508"/>
        <v>239.12899999999999</v>
      </c>
      <c r="AI334" s="188">
        <f t="shared" si="450"/>
        <v>274.99834999999996</v>
      </c>
      <c r="AJ334" s="188">
        <f t="shared" si="451"/>
        <v>319.12900000000002</v>
      </c>
      <c r="AK334" s="189">
        <f t="shared" si="452"/>
        <v>18.772294117647061</v>
      </c>
      <c r="AL334" s="190">
        <f t="shared" si="453"/>
        <v>15.196619047619048</v>
      </c>
      <c r="AM334" s="191">
        <f t="shared" si="454"/>
        <v>17.729388888888892</v>
      </c>
      <c r="AN334" s="225">
        <f t="shared" si="509"/>
        <v>263.0419</v>
      </c>
      <c r="AO334" s="221">
        <f t="shared" si="456"/>
        <v>302.49818499999998</v>
      </c>
      <c r="AP334" s="221">
        <f t="shared" si="457"/>
        <v>343.0419</v>
      </c>
      <c r="AQ334" s="222">
        <f t="shared" si="458"/>
        <v>20.178935294117647</v>
      </c>
      <c r="AR334" s="223">
        <f t="shared" si="459"/>
        <v>16.335328571428573</v>
      </c>
      <c r="AS334" s="224">
        <f t="shared" si="460"/>
        <v>19.057883333333333</v>
      </c>
      <c r="AT334" s="237">
        <f t="shared" si="461"/>
        <v>443.24764049999999</v>
      </c>
      <c r="AU334" s="253">
        <f t="shared" si="462"/>
        <v>289.34609</v>
      </c>
      <c r="AV334" s="254">
        <f t="shared" si="510"/>
        <v>332.74800349999998</v>
      </c>
      <c r="AW334" s="254">
        <f t="shared" si="511"/>
        <v>369.34609</v>
      </c>
      <c r="AX334" s="255">
        <f t="shared" si="512"/>
        <v>21.726240588235296</v>
      </c>
      <c r="AY334" s="256">
        <f t="shared" si="513"/>
        <v>17.587909047619046</v>
      </c>
      <c r="AZ334" s="257">
        <f t="shared" si="514"/>
        <v>20.519227222222224</v>
      </c>
      <c r="BA334" s="268">
        <f t="shared" si="515"/>
        <v>482.57240454999999</v>
      </c>
    </row>
    <row r="335" spans="1:63" x14ac:dyDescent="0.2">
      <c r="A335" s="301">
        <v>9879</v>
      </c>
      <c r="B335" s="301" t="s">
        <v>393</v>
      </c>
      <c r="C335" s="34" t="s">
        <v>20</v>
      </c>
      <c r="D335" s="112"/>
      <c r="E335" s="113"/>
      <c r="F335" s="114"/>
      <c r="G335" s="115"/>
      <c r="H335" s="116"/>
      <c r="I335" s="117"/>
      <c r="J335" s="118"/>
      <c r="K335" s="119"/>
      <c r="L335" s="120"/>
      <c r="M335" s="121"/>
      <c r="N335" s="122"/>
      <c r="O335" s="123"/>
      <c r="P335" s="124"/>
      <c r="Q335" s="125"/>
      <c r="R335" s="126"/>
      <c r="S335" s="127"/>
      <c r="T335" s="128"/>
      <c r="U335" s="129"/>
      <c r="V335" s="174">
        <v>217.39</v>
      </c>
      <c r="W335" s="105">
        <f t="shared" si="497"/>
        <v>249.99849999999998</v>
      </c>
      <c r="X335" s="106">
        <f t="shared" si="498"/>
        <v>297.39</v>
      </c>
      <c r="Y335" s="132">
        <f t="shared" si="499"/>
        <v>19.826000000000001</v>
      </c>
      <c r="Z335" s="133">
        <f t="shared" si="500"/>
        <v>15.652105263157894</v>
      </c>
      <c r="AA335" s="134">
        <f t="shared" si="501"/>
        <v>17.493529411764705</v>
      </c>
      <c r="AB335" s="151">
        <v>217.39</v>
      </c>
      <c r="AC335" s="151">
        <f t="shared" si="503"/>
        <v>249.99849999999998</v>
      </c>
      <c r="AD335" s="152">
        <f t="shared" si="504"/>
        <v>297.39</v>
      </c>
      <c r="AE335" s="153">
        <f t="shared" si="505"/>
        <v>19.826000000000001</v>
      </c>
      <c r="AF335" s="154">
        <f t="shared" si="506"/>
        <v>15.652105263157894</v>
      </c>
      <c r="AG335" s="155">
        <f t="shared" si="507"/>
        <v>17.493529411764705</v>
      </c>
      <c r="AH335" s="202">
        <f t="shared" si="508"/>
        <v>239.12899999999999</v>
      </c>
      <c r="AI335" s="188">
        <f t="shared" si="450"/>
        <v>274.99834999999996</v>
      </c>
      <c r="AJ335" s="188">
        <f t="shared" si="451"/>
        <v>319.12900000000002</v>
      </c>
      <c r="AK335" s="189">
        <f t="shared" si="452"/>
        <v>18.772294117647061</v>
      </c>
      <c r="AL335" s="190">
        <f t="shared" si="453"/>
        <v>15.196619047619048</v>
      </c>
      <c r="AM335" s="191">
        <f t="shared" si="454"/>
        <v>17.729388888888892</v>
      </c>
      <c r="AN335" s="225">
        <f t="shared" si="509"/>
        <v>263.0419</v>
      </c>
      <c r="AO335" s="221">
        <f t="shared" si="456"/>
        <v>302.49818499999998</v>
      </c>
      <c r="AP335" s="221">
        <f t="shared" si="457"/>
        <v>343.0419</v>
      </c>
      <c r="AQ335" s="222">
        <f t="shared" si="458"/>
        <v>20.178935294117647</v>
      </c>
      <c r="AR335" s="223">
        <f t="shared" si="459"/>
        <v>16.335328571428573</v>
      </c>
      <c r="AS335" s="224">
        <f t="shared" si="460"/>
        <v>19.057883333333333</v>
      </c>
      <c r="AT335" s="237">
        <f t="shared" si="461"/>
        <v>443.24764049999999</v>
      </c>
      <c r="AU335" s="253">
        <f t="shared" si="462"/>
        <v>289.34609</v>
      </c>
      <c r="AV335" s="254">
        <f t="shared" si="510"/>
        <v>332.74800349999998</v>
      </c>
      <c r="AW335" s="254">
        <f t="shared" si="511"/>
        <v>369.34609</v>
      </c>
      <c r="AX335" s="255">
        <f t="shared" si="512"/>
        <v>21.726240588235296</v>
      </c>
      <c r="AY335" s="256">
        <f t="shared" si="513"/>
        <v>17.587909047619046</v>
      </c>
      <c r="AZ335" s="257">
        <f t="shared" si="514"/>
        <v>20.519227222222224</v>
      </c>
      <c r="BA335" s="268">
        <f t="shared" si="515"/>
        <v>482.57240454999999</v>
      </c>
    </row>
    <row r="336" spans="1:63" x14ac:dyDescent="0.2">
      <c r="A336" s="111">
        <v>9880</v>
      </c>
      <c r="B336" s="111" t="s">
        <v>391</v>
      </c>
      <c r="C336" s="34" t="s">
        <v>20</v>
      </c>
      <c r="D336" s="47"/>
      <c r="E336" s="36"/>
      <c r="F336" s="75"/>
      <c r="G336" s="37"/>
      <c r="H336" s="38"/>
      <c r="I336" s="39"/>
      <c r="J336" s="80"/>
      <c r="K336" s="79"/>
      <c r="L336" s="41"/>
      <c r="M336" s="42"/>
      <c r="N336" s="43"/>
      <c r="O336" s="44"/>
      <c r="P336" s="45"/>
      <c r="Q336" s="46"/>
      <c r="R336" s="52"/>
      <c r="S336" s="76"/>
      <c r="T336" s="77"/>
      <c r="U336" s="131"/>
      <c r="V336" s="105">
        <v>173.91</v>
      </c>
      <c r="W336" s="105">
        <f t="shared" si="497"/>
        <v>199.99649999999997</v>
      </c>
      <c r="X336" s="106">
        <f t="shared" si="498"/>
        <v>253.91</v>
      </c>
      <c r="Y336" s="132">
        <f t="shared" si="499"/>
        <v>16.927333333333333</v>
      </c>
      <c r="Z336" s="133">
        <f t="shared" si="500"/>
        <v>13.363684210526316</v>
      </c>
      <c r="AA336" s="134">
        <f t="shared" si="501"/>
        <v>14.935882352941176</v>
      </c>
      <c r="AB336" s="151">
        <v>173.91</v>
      </c>
      <c r="AC336" s="151">
        <f t="shared" si="503"/>
        <v>199.99649999999997</v>
      </c>
      <c r="AD336" s="152">
        <f t="shared" si="504"/>
        <v>253.91</v>
      </c>
      <c r="AE336" s="153">
        <f t="shared" si="505"/>
        <v>16.927333333333333</v>
      </c>
      <c r="AF336" s="154">
        <f t="shared" si="506"/>
        <v>13.363684210526316</v>
      </c>
      <c r="AG336" s="155">
        <f t="shared" si="507"/>
        <v>14.935882352941176</v>
      </c>
      <c r="AH336" s="202">
        <f t="shared" si="508"/>
        <v>191.30100000000002</v>
      </c>
      <c r="AI336" s="188">
        <f t="shared" ref="AI336:AI364" si="516">AH336*1.15</f>
        <v>219.99615</v>
      </c>
      <c r="AJ336" s="188">
        <f t="shared" ref="AJ336:AJ364" si="517">AH336+80</f>
        <v>271.30100000000004</v>
      </c>
      <c r="AK336" s="189">
        <f t="shared" ref="AK336:AK364" si="518">+((AH336+80)/17)</f>
        <v>15.958882352941179</v>
      </c>
      <c r="AL336" s="190">
        <f t="shared" ref="AL336:AL364" si="519">+((AH336+80)/21)</f>
        <v>12.91909523809524</v>
      </c>
      <c r="AM336" s="191">
        <f t="shared" ref="AM336:AM364" si="520">+((AH336+80)/18)</f>
        <v>15.07227777777778</v>
      </c>
      <c r="AN336" s="225">
        <f t="shared" si="509"/>
        <v>210.43110000000004</v>
      </c>
      <c r="AO336" s="221">
        <f t="shared" ref="AO336:AO375" si="521">AN336*1.15</f>
        <v>241.99576500000003</v>
      </c>
      <c r="AP336" s="221">
        <f t="shared" ref="AP336:AP375" si="522">AN336+80</f>
        <v>290.43110000000001</v>
      </c>
      <c r="AQ336" s="222">
        <f t="shared" ref="AQ336:AQ375" si="523">+((AN336+80)/17)</f>
        <v>17.084182352941177</v>
      </c>
      <c r="AR336" s="223">
        <f t="shared" ref="AR336:AR375" si="524">+((AN336+80)/21)</f>
        <v>13.830052380952381</v>
      </c>
      <c r="AS336" s="224">
        <f t="shared" ref="AS336:AS375" si="525">+((AN336+80)/18)</f>
        <v>16.135061111111114</v>
      </c>
      <c r="AT336" s="237">
        <f t="shared" ref="AT336:AT375" si="526">(AO336*1.3)+50</f>
        <v>364.59449450000005</v>
      </c>
      <c r="AU336" s="253">
        <f t="shared" ref="AU336:AU362" si="527">AN336*1.1</f>
        <v>231.47421000000006</v>
      </c>
      <c r="AV336" s="254">
        <f t="shared" si="510"/>
        <v>266.19534150000004</v>
      </c>
      <c r="AW336" s="254">
        <f t="shared" si="511"/>
        <v>311.47421000000008</v>
      </c>
      <c r="AX336" s="255">
        <f t="shared" si="512"/>
        <v>18.322012352941183</v>
      </c>
      <c r="AY336" s="256">
        <f t="shared" si="513"/>
        <v>14.832105238095242</v>
      </c>
      <c r="AZ336" s="257">
        <f t="shared" si="514"/>
        <v>17.304122777777781</v>
      </c>
      <c r="BA336" s="268">
        <f t="shared" si="515"/>
        <v>396.05394395000008</v>
      </c>
    </row>
    <row r="337" spans="1:53" x14ac:dyDescent="0.2">
      <c r="A337" s="136">
        <v>9881</v>
      </c>
      <c r="B337" s="111" t="s">
        <v>390</v>
      </c>
      <c r="C337" s="33" t="s">
        <v>20</v>
      </c>
      <c r="D337" s="47"/>
      <c r="E337" s="36"/>
      <c r="F337" s="75"/>
      <c r="G337" s="37"/>
      <c r="H337" s="38"/>
      <c r="I337" s="39"/>
      <c r="J337" s="80"/>
      <c r="K337" s="79"/>
      <c r="L337" s="41"/>
      <c r="M337" s="42"/>
      <c r="N337" s="43"/>
      <c r="O337" s="44"/>
      <c r="P337" s="45"/>
      <c r="Q337" s="46"/>
      <c r="R337" s="52"/>
      <c r="S337" s="76"/>
      <c r="T337" s="77"/>
      <c r="U337" s="131"/>
      <c r="V337" s="105">
        <v>117.39</v>
      </c>
      <c r="W337" s="105">
        <f t="shared" si="497"/>
        <v>134.99849999999998</v>
      </c>
      <c r="X337" s="106">
        <f t="shared" si="498"/>
        <v>197.39</v>
      </c>
      <c r="Y337" s="132">
        <f t="shared" si="499"/>
        <v>13.159333333333333</v>
      </c>
      <c r="Z337" s="133">
        <f t="shared" si="500"/>
        <v>10.388947368421052</v>
      </c>
      <c r="AA337" s="134">
        <f t="shared" si="501"/>
        <v>11.611176470588234</v>
      </c>
      <c r="AB337" s="151">
        <v>117.39</v>
      </c>
      <c r="AC337" s="151">
        <f t="shared" si="503"/>
        <v>134.99849999999998</v>
      </c>
      <c r="AD337" s="152">
        <f t="shared" si="504"/>
        <v>197.39</v>
      </c>
      <c r="AE337" s="153">
        <f t="shared" si="505"/>
        <v>13.159333333333333</v>
      </c>
      <c r="AF337" s="154">
        <f t="shared" si="506"/>
        <v>10.388947368421052</v>
      </c>
      <c r="AG337" s="155">
        <f t="shared" si="507"/>
        <v>11.611176470588234</v>
      </c>
      <c r="AH337" s="202">
        <f t="shared" si="508"/>
        <v>129.12900000000002</v>
      </c>
      <c r="AI337" s="188">
        <f t="shared" si="516"/>
        <v>148.49835000000002</v>
      </c>
      <c r="AJ337" s="188">
        <f t="shared" si="517"/>
        <v>209.12900000000002</v>
      </c>
      <c r="AK337" s="189">
        <f t="shared" si="518"/>
        <v>12.301705882352943</v>
      </c>
      <c r="AL337" s="190">
        <f t="shared" si="519"/>
        <v>9.9585238095238111</v>
      </c>
      <c r="AM337" s="191">
        <f t="shared" si="520"/>
        <v>11.618277777777779</v>
      </c>
      <c r="AN337" s="225">
        <f t="shared" si="509"/>
        <v>142.04190000000003</v>
      </c>
      <c r="AO337" s="221">
        <f t="shared" si="521"/>
        <v>163.34818500000003</v>
      </c>
      <c r="AP337" s="221">
        <f t="shared" si="522"/>
        <v>222.04190000000003</v>
      </c>
      <c r="AQ337" s="222">
        <f t="shared" si="523"/>
        <v>13.06128823529412</v>
      </c>
      <c r="AR337" s="223">
        <f t="shared" si="524"/>
        <v>10.573423809523812</v>
      </c>
      <c r="AS337" s="224">
        <f t="shared" si="525"/>
        <v>12.335661111111113</v>
      </c>
      <c r="AT337" s="237">
        <f t="shared" si="526"/>
        <v>262.35264050000001</v>
      </c>
      <c r="AU337" s="253">
        <f t="shared" si="527"/>
        <v>156.24609000000004</v>
      </c>
      <c r="AV337" s="254">
        <f t="shared" si="510"/>
        <v>179.68300350000004</v>
      </c>
      <c r="AW337" s="254">
        <f t="shared" si="511"/>
        <v>236.24609000000004</v>
      </c>
      <c r="AX337" s="255">
        <f t="shared" si="512"/>
        <v>13.896828823529415</v>
      </c>
      <c r="AY337" s="256">
        <f t="shared" si="513"/>
        <v>11.249813809523811</v>
      </c>
      <c r="AZ337" s="257">
        <f t="shared" si="514"/>
        <v>13.12478277777778</v>
      </c>
      <c r="BA337" s="268">
        <f t="shared" si="515"/>
        <v>283.58790455000008</v>
      </c>
    </row>
    <row r="338" spans="1:53" x14ac:dyDescent="0.2">
      <c r="A338" s="111">
        <v>9883</v>
      </c>
      <c r="B338" s="136" t="s">
        <v>389</v>
      </c>
      <c r="C338" s="33" t="s">
        <v>20</v>
      </c>
      <c r="D338" s="47"/>
      <c r="E338" s="36"/>
      <c r="F338" s="75"/>
      <c r="G338" s="37"/>
      <c r="H338" s="38"/>
      <c r="I338" s="39"/>
      <c r="J338" s="80"/>
      <c r="K338" s="79"/>
      <c r="L338" s="41"/>
      <c r="M338" s="42"/>
      <c r="N338" s="43"/>
      <c r="O338" s="44"/>
      <c r="P338" s="137"/>
      <c r="Q338" s="138"/>
      <c r="R338" s="139"/>
      <c r="S338" s="140"/>
      <c r="T338" s="141"/>
      <c r="U338" s="142"/>
      <c r="V338" s="33"/>
      <c r="W338" s="33"/>
      <c r="X338" s="33"/>
      <c r="Y338" s="33"/>
      <c r="Z338" s="33"/>
      <c r="AA338" s="33"/>
      <c r="AB338" s="151">
        <v>173.91</v>
      </c>
      <c r="AC338" s="151">
        <f t="shared" si="503"/>
        <v>199.99649999999997</v>
      </c>
      <c r="AD338" s="152">
        <f t="shared" si="504"/>
        <v>253.91</v>
      </c>
      <c r="AE338" s="153">
        <f t="shared" si="505"/>
        <v>16.927333333333333</v>
      </c>
      <c r="AF338" s="154">
        <f t="shared" si="506"/>
        <v>13.363684210526316</v>
      </c>
      <c r="AG338" s="155">
        <f t="shared" si="507"/>
        <v>14.935882352941176</v>
      </c>
      <c r="AH338" s="202">
        <f t="shared" si="508"/>
        <v>191.30100000000002</v>
      </c>
      <c r="AI338" s="188">
        <f t="shared" si="516"/>
        <v>219.99615</v>
      </c>
      <c r="AJ338" s="188">
        <f t="shared" si="517"/>
        <v>271.30100000000004</v>
      </c>
      <c r="AK338" s="189">
        <f t="shared" si="518"/>
        <v>15.958882352941179</v>
      </c>
      <c r="AL338" s="190">
        <f t="shared" si="519"/>
        <v>12.91909523809524</v>
      </c>
      <c r="AM338" s="191">
        <f t="shared" si="520"/>
        <v>15.07227777777778</v>
      </c>
      <c r="AN338" s="225">
        <f t="shared" si="509"/>
        <v>210.43110000000004</v>
      </c>
      <c r="AO338" s="221">
        <f t="shared" si="521"/>
        <v>241.99576500000003</v>
      </c>
      <c r="AP338" s="221">
        <f t="shared" si="522"/>
        <v>290.43110000000001</v>
      </c>
      <c r="AQ338" s="222">
        <f t="shared" si="523"/>
        <v>17.084182352941177</v>
      </c>
      <c r="AR338" s="223">
        <f t="shared" si="524"/>
        <v>13.830052380952381</v>
      </c>
      <c r="AS338" s="224">
        <f t="shared" si="525"/>
        <v>16.135061111111114</v>
      </c>
      <c r="AT338" s="237">
        <f t="shared" si="526"/>
        <v>364.59449450000005</v>
      </c>
      <c r="AU338" s="253">
        <f t="shared" si="527"/>
        <v>231.47421000000006</v>
      </c>
      <c r="AV338" s="254">
        <f t="shared" si="510"/>
        <v>266.19534150000004</v>
      </c>
      <c r="AW338" s="254">
        <f t="shared" si="511"/>
        <v>311.47421000000008</v>
      </c>
      <c r="AX338" s="255">
        <f t="shared" si="512"/>
        <v>18.322012352941183</v>
      </c>
      <c r="AY338" s="256">
        <f t="shared" si="513"/>
        <v>14.832105238095242</v>
      </c>
      <c r="AZ338" s="257">
        <f t="shared" si="514"/>
        <v>17.304122777777781</v>
      </c>
      <c r="BA338" s="268">
        <f t="shared" si="515"/>
        <v>396.05394395000008</v>
      </c>
    </row>
    <row r="339" spans="1:53" x14ac:dyDescent="0.2">
      <c r="A339" s="136">
        <v>9884</v>
      </c>
      <c r="B339" s="136" t="s">
        <v>388</v>
      </c>
      <c r="C339" s="33" t="s">
        <v>20</v>
      </c>
      <c r="D339" s="47"/>
      <c r="E339" s="36"/>
      <c r="F339" s="75"/>
      <c r="G339" s="37"/>
      <c r="H339" s="38"/>
      <c r="I339" s="39"/>
      <c r="J339" s="80"/>
      <c r="K339" s="79"/>
      <c r="L339" s="41"/>
      <c r="M339" s="42"/>
      <c r="N339" s="43"/>
      <c r="O339" s="44"/>
      <c r="P339" s="45"/>
      <c r="Q339" s="46"/>
      <c r="R339" s="52"/>
      <c r="S339" s="76"/>
      <c r="T339" s="77"/>
      <c r="U339" s="131"/>
      <c r="V339" s="105">
        <v>79.13</v>
      </c>
      <c r="W339" s="105">
        <f>V339*1.15</f>
        <v>90.999499999999983</v>
      </c>
      <c r="X339" s="106">
        <f>V339+80</f>
        <v>159.13</v>
      </c>
      <c r="Y339" s="132">
        <f>+((V339+80)/15)</f>
        <v>10.608666666666666</v>
      </c>
      <c r="Z339" s="133">
        <f>+((V339+80)/19)</f>
        <v>8.3752631578947359</v>
      </c>
      <c r="AA339" s="134">
        <f>+((V339+80)/17)</f>
        <v>9.3605882352941165</v>
      </c>
      <c r="AB339" s="151">
        <v>79.13</v>
      </c>
      <c r="AC339" s="151">
        <f t="shared" si="503"/>
        <v>90.999499999999983</v>
      </c>
      <c r="AD339" s="152">
        <f t="shared" si="504"/>
        <v>159.13</v>
      </c>
      <c r="AE339" s="153">
        <f t="shared" si="505"/>
        <v>10.608666666666666</v>
      </c>
      <c r="AF339" s="154">
        <f t="shared" si="506"/>
        <v>8.3752631578947359</v>
      </c>
      <c r="AG339" s="155">
        <f t="shared" si="507"/>
        <v>9.3605882352941165</v>
      </c>
      <c r="AH339" s="202">
        <f t="shared" si="508"/>
        <v>87.043000000000006</v>
      </c>
      <c r="AI339" s="188">
        <f t="shared" si="516"/>
        <v>100.09945</v>
      </c>
      <c r="AJ339" s="188">
        <f t="shared" si="517"/>
        <v>167.04300000000001</v>
      </c>
      <c r="AK339" s="189">
        <f t="shared" si="518"/>
        <v>9.8260588235294115</v>
      </c>
      <c r="AL339" s="190">
        <f t="shared" si="519"/>
        <v>7.9544285714285721</v>
      </c>
      <c r="AM339" s="191">
        <f t="shared" si="520"/>
        <v>9.2801666666666662</v>
      </c>
      <c r="AN339" s="225">
        <f t="shared" si="509"/>
        <v>95.74730000000001</v>
      </c>
      <c r="AO339" s="221">
        <f t="shared" si="521"/>
        <v>110.10939500000001</v>
      </c>
      <c r="AP339" s="221">
        <f t="shared" si="522"/>
        <v>175.7473</v>
      </c>
      <c r="AQ339" s="222">
        <f t="shared" si="523"/>
        <v>10.338076470588234</v>
      </c>
      <c r="AR339" s="223">
        <f t="shared" si="524"/>
        <v>8.3689190476190483</v>
      </c>
      <c r="AS339" s="224">
        <f t="shared" si="525"/>
        <v>9.7637388888888879</v>
      </c>
      <c r="AT339" s="237">
        <f t="shared" si="526"/>
        <v>193.14221350000003</v>
      </c>
      <c r="AU339" s="253">
        <f t="shared" si="527"/>
        <v>105.32203000000001</v>
      </c>
      <c r="AV339" s="254">
        <f t="shared" si="510"/>
        <v>121.1203345</v>
      </c>
      <c r="AW339" s="254">
        <f t="shared" si="511"/>
        <v>185.32203000000001</v>
      </c>
      <c r="AX339" s="255">
        <f t="shared" si="512"/>
        <v>10.901295882352942</v>
      </c>
      <c r="AY339" s="256">
        <f t="shared" si="513"/>
        <v>8.8248585714285728</v>
      </c>
      <c r="AZ339" s="257">
        <f t="shared" si="514"/>
        <v>10.295668333333333</v>
      </c>
      <c r="BA339" s="268">
        <f t="shared" si="515"/>
        <v>207.45643484999999</v>
      </c>
    </row>
    <row r="340" spans="1:53" x14ac:dyDescent="0.2">
      <c r="A340" s="111">
        <v>9885</v>
      </c>
      <c r="B340" s="136" t="s">
        <v>384</v>
      </c>
      <c r="C340" s="33" t="s">
        <v>20</v>
      </c>
      <c r="D340" s="47"/>
      <c r="E340" s="36"/>
      <c r="F340" s="75"/>
      <c r="G340" s="37"/>
      <c r="H340" s="38"/>
      <c r="I340" s="39"/>
      <c r="J340" s="80"/>
      <c r="K340" s="79"/>
      <c r="L340" s="41"/>
      <c r="M340" s="42"/>
      <c r="N340" s="43"/>
      <c r="O340" s="44"/>
      <c r="P340" s="137"/>
      <c r="Q340" s="138"/>
      <c r="R340" s="139"/>
      <c r="S340" s="140"/>
      <c r="T340" s="141"/>
      <c r="U340" s="142"/>
      <c r="V340" s="173">
        <v>173.91</v>
      </c>
      <c r="W340" s="105">
        <f>V340*1.15</f>
        <v>199.99649999999997</v>
      </c>
      <c r="X340" s="106">
        <f>V340+80</f>
        <v>253.91</v>
      </c>
      <c r="Y340" s="132">
        <f>+((V340+80)/15)</f>
        <v>16.927333333333333</v>
      </c>
      <c r="Z340" s="133">
        <f>+((V340+80)/19)</f>
        <v>13.363684210526316</v>
      </c>
      <c r="AA340" s="134">
        <f>+((V340+80)/17)</f>
        <v>14.935882352941176</v>
      </c>
      <c r="AB340" s="151">
        <v>173.91</v>
      </c>
      <c r="AC340" s="151">
        <f t="shared" si="503"/>
        <v>199.99649999999997</v>
      </c>
      <c r="AD340" s="152">
        <f t="shared" si="504"/>
        <v>253.91</v>
      </c>
      <c r="AE340" s="153">
        <f t="shared" si="505"/>
        <v>16.927333333333333</v>
      </c>
      <c r="AF340" s="154">
        <f t="shared" si="506"/>
        <v>13.363684210526316</v>
      </c>
      <c r="AG340" s="155">
        <f t="shared" si="507"/>
        <v>14.935882352941176</v>
      </c>
      <c r="AH340" s="202">
        <f t="shared" si="508"/>
        <v>191.30100000000002</v>
      </c>
      <c r="AI340" s="188">
        <f t="shared" si="516"/>
        <v>219.99615</v>
      </c>
      <c r="AJ340" s="188">
        <f t="shared" si="517"/>
        <v>271.30100000000004</v>
      </c>
      <c r="AK340" s="189">
        <f t="shared" si="518"/>
        <v>15.958882352941179</v>
      </c>
      <c r="AL340" s="190">
        <f t="shared" si="519"/>
        <v>12.91909523809524</v>
      </c>
      <c r="AM340" s="191">
        <f t="shared" si="520"/>
        <v>15.07227777777778</v>
      </c>
      <c r="AN340" s="225">
        <f t="shared" si="509"/>
        <v>210.43110000000004</v>
      </c>
      <c r="AO340" s="221">
        <f t="shared" si="521"/>
        <v>241.99576500000003</v>
      </c>
      <c r="AP340" s="221">
        <f t="shared" si="522"/>
        <v>290.43110000000001</v>
      </c>
      <c r="AQ340" s="222">
        <f t="shared" si="523"/>
        <v>17.084182352941177</v>
      </c>
      <c r="AR340" s="223">
        <f t="shared" si="524"/>
        <v>13.830052380952381</v>
      </c>
      <c r="AS340" s="224">
        <f t="shared" si="525"/>
        <v>16.135061111111114</v>
      </c>
      <c r="AT340" s="237">
        <f t="shared" si="526"/>
        <v>364.59449450000005</v>
      </c>
      <c r="AU340" s="253">
        <f t="shared" si="527"/>
        <v>231.47421000000006</v>
      </c>
      <c r="AV340" s="254">
        <f t="shared" si="510"/>
        <v>266.19534150000004</v>
      </c>
      <c r="AW340" s="254">
        <f t="shared" si="511"/>
        <v>311.47421000000008</v>
      </c>
      <c r="AX340" s="255">
        <f t="shared" si="512"/>
        <v>18.322012352941183</v>
      </c>
      <c r="AY340" s="256">
        <f t="shared" si="513"/>
        <v>14.832105238095242</v>
      </c>
      <c r="AZ340" s="257">
        <f t="shared" si="514"/>
        <v>17.304122777777781</v>
      </c>
      <c r="BA340" s="268">
        <f t="shared" si="515"/>
        <v>396.05394395000008</v>
      </c>
    </row>
    <row r="341" spans="1:53" x14ac:dyDescent="0.2">
      <c r="A341" s="111">
        <v>9886</v>
      </c>
      <c r="B341" s="156" t="s">
        <v>387</v>
      </c>
      <c r="C341" s="33" t="s">
        <v>20</v>
      </c>
      <c r="D341" s="47"/>
      <c r="E341" s="36"/>
      <c r="F341" s="75"/>
      <c r="G341" s="37"/>
      <c r="H341" s="38"/>
      <c r="I341" s="39"/>
      <c r="J341" s="80"/>
      <c r="K341" s="79"/>
      <c r="L341" s="41"/>
      <c r="M341" s="42"/>
      <c r="N341" s="43"/>
      <c r="O341" s="44"/>
      <c r="P341" s="137"/>
      <c r="Q341" s="138"/>
      <c r="R341" s="139"/>
      <c r="S341" s="140"/>
      <c r="T341" s="141"/>
      <c r="U341" s="142"/>
      <c r="V341" s="33"/>
      <c r="W341" s="33"/>
      <c r="X341" s="33"/>
      <c r="Y341" s="33"/>
      <c r="Z341" s="33"/>
      <c r="AA341" s="33"/>
      <c r="AB341" s="151">
        <v>191.3</v>
      </c>
      <c r="AC341" s="151">
        <f t="shared" si="503"/>
        <v>219.995</v>
      </c>
      <c r="AD341" s="152">
        <f t="shared" si="504"/>
        <v>271.3</v>
      </c>
      <c r="AE341" s="153">
        <f t="shared" si="505"/>
        <v>18.086666666666666</v>
      </c>
      <c r="AF341" s="154">
        <f t="shared" si="506"/>
        <v>14.278947368421052</v>
      </c>
      <c r="AG341" s="155">
        <f t="shared" si="507"/>
        <v>15.958823529411765</v>
      </c>
      <c r="AH341" s="202">
        <f t="shared" si="508"/>
        <v>210.43000000000004</v>
      </c>
      <c r="AI341" s="188">
        <f t="shared" si="516"/>
        <v>241.99450000000002</v>
      </c>
      <c r="AJ341" s="188">
        <f t="shared" si="517"/>
        <v>290.43000000000006</v>
      </c>
      <c r="AK341" s="189">
        <f t="shared" si="518"/>
        <v>17.084117647058829</v>
      </c>
      <c r="AL341" s="190">
        <f t="shared" si="519"/>
        <v>13.830000000000004</v>
      </c>
      <c r="AM341" s="191">
        <f t="shared" si="520"/>
        <v>16.135000000000005</v>
      </c>
      <c r="AN341" s="225">
        <f t="shared" si="509"/>
        <v>231.47300000000007</v>
      </c>
      <c r="AO341" s="221">
        <f t="shared" si="521"/>
        <v>266.19395000000009</v>
      </c>
      <c r="AP341" s="221">
        <f t="shared" si="522"/>
        <v>311.47300000000007</v>
      </c>
      <c r="AQ341" s="222">
        <f t="shared" si="523"/>
        <v>18.321941176470592</v>
      </c>
      <c r="AR341" s="223">
        <f t="shared" si="524"/>
        <v>14.832047619047623</v>
      </c>
      <c r="AS341" s="224">
        <f t="shared" si="525"/>
        <v>17.304055555555561</v>
      </c>
      <c r="AT341" s="237">
        <f t="shared" si="526"/>
        <v>396.05213500000013</v>
      </c>
      <c r="AU341" s="253">
        <f t="shared" si="527"/>
        <v>254.6203000000001</v>
      </c>
      <c r="AV341" s="254">
        <f t="shared" si="510"/>
        <v>292.81334500000008</v>
      </c>
      <c r="AW341" s="254">
        <f t="shared" si="511"/>
        <v>334.6203000000001</v>
      </c>
      <c r="AX341" s="255">
        <f t="shared" si="512"/>
        <v>19.683547058823535</v>
      </c>
      <c r="AY341" s="256">
        <f t="shared" si="513"/>
        <v>15.934300000000004</v>
      </c>
      <c r="AZ341" s="257">
        <f t="shared" si="514"/>
        <v>18.590016666666671</v>
      </c>
      <c r="BA341" s="268">
        <f t="shared" si="515"/>
        <v>430.65734850000013</v>
      </c>
    </row>
    <row r="342" spans="1:53" ht="15" customHeight="1" x14ac:dyDescent="0.2">
      <c r="A342" s="111">
        <v>9888</v>
      </c>
      <c r="B342" s="136" t="s">
        <v>385</v>
      </c>
      <c r="C342" s="33" t="s">
        <v>20</v>
      </c>
      <c r="D342" s="47"/>
      <c r="E342" s="36"/>
      <c r="F342" s="75"/>
      <c r="G342" s="37"/>
      <c r="H342" s="38"/>
      <c r="I342" s="39"/>
      <c r="J342" s="80"/>
      <c r="K342" s="79"/>
      <c r="L342" s="41"/>
      <c r="M342" s="42"/>
      <c r="N342" s="43"/>
      <c r="O342" s="44"/>
      <c r="P342" s="137"/>
      <c r="Q342" s="138"/>
      <c r="R342" s="139"/>
      <c r="S342" s="140"/>
      <c r="T342" s="141"/>
      <c r="U342" s="142"/>
      <c r="V342" s="33"/>
      <c r="W342" s="33"/>
      <c r="X342" s="33"/>
      <c r="Y342" s="33"/>
      <c r="Z342" s="33"/>
      <c r="AA342" s="33"/>
      <c r="AB342" s="151">
        <v>173.91</v>
      </c>
      <c r="AC342" s="151">
        <f t="shared" si="503"/>
        <v>199.99649999999997</v>
      </c>
      <c r="AD342" s="152">
        <f t="shared" si="504"/>
        <v>253.91</v>
      </c>
      <c r="AE342" s="153">
        <f t="shared" si="505"/>
        <v>16.927333333333333</v>
      </c>
      <c r="AF342" s="154">
        <f t="shared" si="506"/>
        <v>13.363684210526316</v>
      </c>
      <c r="AG342" s="155">
        <f t="shared" si="507"/>
        <v>14.935882352941176</v>
      </c>
      <c r="AH342" s="202">
        <f t="shared" si="508"/>
        <v>191.30100000000002</v>
      </c>
      <c r="AI342" s="188">
        <f t="shared" si="516"/>
        <v>219.99615</v>
      </c>
      <c r="AJ342" s="188">
        <f t="shared" si="517"/>
        <v>271.30100000000004</v>
      </c>
      <c r="AK342" s="189">
        <f t="shared" si="518"/>
        <v>15.958882352941179</v>
      </c>
      <c r="AL342" s="190">
        <f t="shared" si="519"/>
        <v>12.91909523809524</v>
      </c>
      <c r="AM342" s="191">
        <f t="shared" si="520"/>
        <v>15.07227777777778</v>
      </c>
      <c r="AN342" s="225">
        <f t="shared" si="509"/>
        <v>210.43110000000004</v>
      </c>
      <c r="AO342" s="221">
        <f t="shared" si="521"/>
        <v>241.99576500000003</v>
      </c>
      <c r="AP342" s="221">
        <f t="shared" si="522"/>
        <v>290.43110000000001</v>
      </c>
      <c r="AQ342" s="222">
        <f t="shared" si="523"/>
        <v>17.084182352941177</v>
      </c>
      <c r="AR342" s="223">
        <f t="shared" si="524"/>
        <v>13.830052380952381</v>
      </c>
      <c r="AS342" s="224">
        <f t="shared" si="525"/>
        <v>16.135061111111114</v>
      </c>
      <c r="AT342" s="237">
        <f t="shared" si="526"/>
        <v>364.59449450000005</v>
      </c>
      <c r="AU342" s="253">
        <f t="shared" si="527"/>
        <v>231.47421000000006</v>
      </c>
      <c r="AV342" s="254">
        <f t="shared" si="510"/>
        <v>266.19534150000004</v>
      </c>
      <c r="AW342" s="254">
        <f t="shared" si="511"/>
        <v>311.47421000000008</v>
      </c>
      <c r="AX342" s="255">
        <f t="shared" si="512"/>
        <v>18.322012352941183</v>
      </c>
      <c r="AY342" s="256">
        <f t="shared" si="513"/>
        <v>14.832105238095242</v>
      </c>
      <c r="AZ342" s="257">
        <f t="shared" si="514"/>
        <v>17.304122777777781</v>
      </c>
      <c r="BA342" s="268">
        <f t="shared" si="515"/>
        <v>396.05394395000008</v>
      </c>
    </row>
    <row r="343" spans="1:53" ht="15" customHeight="1" x14ac:dyDescent="0.2">
      <c r="A343" s="111">
        <v>9889</v>
      </c>
      <c r="B343" s="136" t="s">
        <v>351</v>
      </c>
      <c r="C343" s="33" t="s">
        <v>20</v>
      </c>
      <c r="D343" s="47"/>
      <c r="E343" s="36"/>
      <c r="F343" s="75"/>
      <c r="G343" s="37"/>
      <c r="H343" s="38"/>
      <c r="I343" s="39"/>
      <c r="J343" s="80"/>
      <c r="K343" s="79"/>
      <c r="L343" s="41"/>
      <c r="M343" s="42"/>
      <c r="N343" s="43"/>
      <c r="O343" s="44"/>
      <c r="P343" s="137"/>
      <c r="Q343" s="138"/>
      <c r="R343" s="139"/>
      <c r="S343" s="140"/>
      <c r="T343" s="141"/>
      <c r="U343" s="142"/>
      <c r="V343" s="33"/>
      <c r="W343" s="33"/>
      <c r="X343" s="33"/>
      <c r="Y343" s="33"/>
      <c r="Z343" s="33"/>
      <c r="AA343" s="33"/>
      <c r="AB343" s="151">
        <v>260.87</v>
      </c>
      <c r="AC343" s="151">
        <f t="shared" si="503"/>
        <v>300.00049999999999</v>
      </c>
      <c r="AD343" s="152">
        <f t="shared" si="504"/>
        <v>340.87</v>
      </c>
      <c r="AE343" s="153">
        <f t="shared" si="505"/>
        <v>22.724666666666668</v>
      </c>
      <c r="AF343" s="154">
        <f t="shared" si="506"/>
        <v>17.940526315789473</v>
      </c>
      <c r="AG343" s="155">
        <f t="shared" si="507"/>
        <v>20.051176470588235</v>
      </c>
      <c r="AH343" s="202">
        <f t="shared" si="508"/>
        <v>286.95700000000005</v>
      </c>
      <c r="AI343" s="188">
        <f t="shared" si="516"/>
        <v>330.00055000000003</v>
      </c>
      <c r="AJ343" s="188">
        <f t="shared" si="517"/>
        <v>366.95700000000005</v>
      </c>
      <c r="AK343" s="189">
        <f t="shared" si="518"/>
        <v>21.585705882352944</v>
      </c>
      <c r="AL343" s="190">
        <f t="shared" si="519"/>
        <v>17.474142857142859</v>
      </c>
      <c r="AM343" s="191">
        <f t="shared" si="520"/>
        <v>20.386500000000002</v>
      </c>
      <c r="AN343" s="225">
        <f t="shared" si="509"/>
        <v>315.6527000000001</v>
      </c>
      <c r="AO343" s="221">
        <f t="shared" si="521"/>
        <v>363.00060500000006</v>
      </c>
      <c r="AP343" s="221">
        <f t="shared" si="522"/>
        <v>395.6527000000001</v>
      </c>
      <c r="AQ343" s="222">
        <f t="shared" si="523"/>
        <v>23.273688235294124</v>
      </c>
      <c r="AR343" s="223">
        <f t="shared" si="524"/>
        <v>18.840604761904768</v>
      </c>
      <c r="AS343" s="224">
        <f t="shared" si="525"/>
        <v>21.980705555555559</v>
      </c>
      <c r="AT343" s="237">
        <f t="shared" si="526"/>
        <v>521.90078650000009</v>
      </c>
      <c r="AU343" s="253">
        <f t="shared" si="527"/>
        <v>347.21797000000015</v>
      </c>
      <c r="AV343" s="254">
        <f t="shared" si="510"/>
        <v>399.30066550000015</v>
      </c>
      <c r="AW343" s="254">
        <f t="shared" si="511"/>
        <v>427.21797000000015</v>
      </c>
      <c r="AX343" s="255">
        <f t="shared" si="512"/>
        <v>25.130468823529419</v>
      </c>
      <c r="AY343" s="256">
        <f t="shared" si="513"/>
        <v>20.343712857142865</v>
      </c>
      <c r="AZ343" s="257">
        <f t="shared" si="514"/>
        <v>23.734331666666677</v>
      </c>
      <c r="BA343" s="268">
        <f t="shared" si="515"/>
        <v>569.09086515000024</v>
      </c>
    </row>
    <row r="344" spans="1:53" x14ac:dyDescent="0.2">
      <c r="A344" s="111">
        <v>9890</v>
      </c>
      <c r="B344" s="136" t="s">
        <v>386</v>
      </c>
      <c r="C344" s="33" t="s">
        <v>20</v>
      </c>
      <c r="D344" s="47"/>
      <c r="E344" s="36"/>
      <c r="F344" s="75"/>
      <c r="G344" s="37"/>
      <c r="H344" s="38"/>
      <c r="I344" s="39"/>
      <c r="J344" s="80"/>
      <c r="K344" s="79"/>
      <c r="L344" s="41"/>
      <c r="M344" s="42"/>
      <c r="N344" s="43"/>
      <c r="O344" s="44"/>
      <c r="P344" s="137"/>
      <c r="Q344" s="138"/>
      <c r="R344" s="139"/>
      <c r="S344" s="140"/>
      <c r="T344" s="141"/>
      <c r="U344" s="142"/>
      <c r="V344" s="33"/>
      <c r="W344" s="33"/>
      <c r="X344" s="33"/>
      <c r="Y344" s="33"/>
      <c r="Z344" s="33"/>
      <c r="AA344" s="33"/>
      <c r="AB344" s="151">
        <v>217.39</v>
      </c>
      <c r="AC344" s="151">
        <f t="shared" si="503"/>
        <v>249.99849999999998</v>
      </c>
      <c r="AD344" s="152">
        <f t="shared" si="504"/>
        <v>297.39</v>
      </c>
      <c r="AE344" s="153">
        <f t="shared" si="505"/>
        <v>19.826000000000001</v>
      </c>
      <c r="AF344" s="154">
        <f t="shared" si="506"/>
        <v>15.652105263157894</v>
      </c>
      <c r="AG344" s="155">
        <f t="shared" si="507"/>
        <v>17.493529411764705</v>
      </c>
      <c r="AH344" s="202">
        <f t="shared" si="508"/>
        <v>239.12899999999999</v>
      </c>
      <c r="AI344" s="188">
        <f t="shared" si="516"/>
        <v>274.99834999999996</v>
      </c>
      <c r="AJ344" s="188">
        <f t="shared" si="517"/>
        <v>319.12900000000002</v>
      </c>
      <c r="AK344" s="189">
        <f t="shared" si="518"/>
        <v>18.772294117647061</v>
      </c>
      <c r="AL344" s="190">
        <f t="shared" si="519"/>
        <v>15.196619047619048</v>
      </c>
      <c r="AM344" s="191">
        <f t="shared" si="520"/>
        <v>17.729388888888892</v>
      </c>
      <c r="AN344" s="225">
        <f t="shared" si="509"/>
        <v>263.0419</v>
      </c>
      <c r="AO344" s="221">
        <f t="shared" si="521"/>
        <v>302.49818499999998</v>
      </c>
      <c r="AP344" s="221">
        <f t="shared" si="522"/>
        <v>343.0419</v>
      </c>
      <c r="AQ344" s="222">
        <f t="shared" si="523"/>
        <v>20.178935294117647</v>
      </c>
      <c r="AR344" s="223">
        <f t="shared" si="524"/>
        <v>16.335328571428573</v>
      </c>
      <c r="AS344" s="224">
        <f t="shared" si="525"/>
        <v>19.057883333333333</v>
      </c>
      <c r="AT344" s="237">
        <f t="shared" si="526"/>
        <v>443.24764049999999</v>
      </c>
      <c r="AU344" s="253">
        <f t="shared" si="527"/>
        <v>289.34609</v>
      </c>
      <c r="AV344" s="254">
        <f t="shared" si="510"/>
        <v>332.74800349999998</v>
      </c>
      <c r="AW344" s="254">
        <f t="shared" si="511"/>
        <v>369.34609</v>
      </c>
      <c r="AX344" s="255">
        <f t="shared" si="512"/>
        <v>21.726240588235296</v>
      </c>
      <c r="AY344" s="256">
        <f t="shared" si="513"/>
        <v>17.587909047619046</v>
      </c>
      <c r="AZ344" s="257">
        <f t="shared" si="514"/>
        <v>20.519227222222224</v>
      </c>
      <c r="BA344" s="268">
        <f t="shared" si="515"/>
        <v>482.57240454999999</v>
      </c>
    </row>
    <row r="345" spans="1:53" x14ac:dyDescent="0.2">
      <c r="A345" s="111">
        <v>9891</v>
      </c>
      <c r="B345" s="136" t="s">
        <v>383</v>
      </c>
      <c r="C345" s="33" t="s">
        <v>20</v>
      </c>
      <c r="D345" s="47"/>
      <c r="E345" s="36"/>
      <c r="F345" s="75"/>
      <c r="G345" s="37"/>
      <c r="H345" s="38"/>
      <c r="I345" s="39"/>
      <c r="J345" s="80"/>
      <c r="K345" s="79"/>
      <c r="L345" s="41"/>
      <c r="M345" s="42"/>
      <c r="N345" s="43"/>
      <c r="O345" s="44"/>
      <c r="P345" s="137"/>
      <c r="Q345" s="138"/>
      <c r="R345" s="139"/>
      <c r="S345" s="140"/>
      <c r="T345" s="141"/>
      <c r="U345" s="142"/>
      <c r="V345" s="33"/>
      <c r="W345" s="33"/>
      <c r="X345" s="33"/>
      <c r="Y345" s="33"/>
      <c r="Z345" s="33"/>
      <c r="AA345" s="33"/>
      <c r="AB345" s="151">
        <v>173.91</v>
      </c>
      <c r="AC345" s="151">
        <f t="shared" si="503"/>
        <v>199.99649999999997</v>
      </c>
      <c r="AD345" s="152">
        <f t="shared" si="504"/>
        <v>253.91</v>
      </c>
      <c r="AE345" s="153">
        <f t="shared" si="505"/>
        <v>16.927333333333333</v>
      </c>
      <c r="AF345" s="154">
        <f t="shared" si="506"/>
        <v>13.363684210526316</v>
      </c>
      <c r="AG345" s="155">
        <f t="shared" si="507"/>
        <v>14.935882352941176</v>
      </c>
      <c r="AH345" s="202">
        <f t="shared" si="508"/>
        <v>191.30100000000002</v>
      </c>
      <c r="AI345" s="188">
        <f t="shared" si="516"/>
        <v>219.99615</v>
      </c>
      <c r="AJ345" s="188">
        <f t="shared" si="517"/>
        <v>271.30100000000004</v>
      </c>
      <c r="AK345" s="189">
        <f t="shared" si="518"/>
        <v>15.958882352941179</v>
      </c>
      <c r="AL345" s="190">
        <f t="shared" si="519"/>
        <v>12.91909523809524</v>
      </c>
      <c r="AM345" s="191">
        <f t="shared" si="520"/>
        <v>15.07227777777778</v>
      </c>
      <c r="AN345" s="225">
        <f t="shared" si="509"/>
        <v>210.43110000000004</v>
      </c>
      <c r="AO345" s="221">
        <f t="shared" si="521"/>
        <v>241.99576500000003</v>
      </c>
      <c r="AP345" s="221">
        <f t="shared" si="522"/>
        <v>290.43110000000001</v>
      </c>
      <c r="AQ345" s="222">
        <f t="shared" si="523"/>
        <v>17.084182352941177</v>
      </c>
      <c r="AR345" s="223">
        <f t="shared" si="524"/>
        <v>13.830052380952381</v>
      </c>
      <c r="AS345" s="224">
        <f t="shared" si="525"/>
        <v>16.135061111111114</v>
      </c>
      <c r="AT345" s="237">
        <f t="shared" si="526"/>
        <v>364.59449450000005</v>
      </c>
      <c r="AU345" s="253">
        <f t="shared" si="527"/>
        <v>231.47421000000006</v>
      </c>
      <c r="AV345" s="254">
        <f t="shared" si="510"/>
        <v>266.19534150000004</v>
      </c>
      <c r="AW345" s="254">
        <f t="shared" si="511"/>
        <v>311.47421000000008</v>
      </c>
      <c r="AX345" s="255">
        <f t="shared" si="512"/>
        <v>18.322012352941183</v>
      </c>
      <c r="AY345" s="256">
        <f t="shared" si="513"/>
        <v>14.832105238095242</v>
      </c>
      <c r="AZ345" s="257">
        <f t="shared" si="514"/>
        <v>17.304122777777781</v>
      </c>
      <c r="BA345" s="268">
        <f t="shared" si="515"/>
        <v>396.05394395000008</v>
      </c>
    </row>
    <row r="346" spans="1:53" x14ac:dyDescent="0.2">
      <c r="A346" s="158">
        <v>9893</v>
      </c>
      <c r="B346" s="135" t="s">
        <v>346</v>
      </c>
      <c r="C346" s="33" t="s">
        <v>20</v>
      </c>
      <c r="D346" s="47"/>
      <c r="E346" s="36"/>
      <c r="F346" s="75"/>
      <c r="G346" s="37"/>
      <c r="H346" s="38"/>
      <c r="I346" s="39"/>
      <c r="J346" s="80"/>
      <c r="K346" s="79"/>
      <c r="L346" s="41"/>
      <c r="M346" s="42"/>
      <c r="N346" s="43"/>
      <c r="O346" s="44"/>
      <c r="P346" s="137"/>
      <c r="Q346" s="138"/>
      <c r="R346" s="139"/>
      <c r="S346" s="140"/>
      <c r="T346" s="141"/>
      <c r="U346" s="142"/>
      <c r="V346" s="33"/>
      <c r="W346" s="33"/>
      <c r="X346" s="33"/>
      <c r="Y346" s="33"/>
      <c r="Z346" s="33"/>
      <c r="AA346" s="33"/>
      <c r="AB346" s="151">
        <v>391</v>
      </c>
      <c r="AC346" s="151">
        <f t="shared" si="503"/>
        <v>449.65</v>
      </c>
      <c r="AD346" s="152">
        <f t="shared" si="504"/>
        <v>471</v>
      </c>
      <c r="AE346" s="153">
        <f t="shared" si="505"/>
        <v>31.4</v>
      </c>
      <c r="AF346" s="154">
        <f t="shared" si="506"/>
        <v>24.789473684210527</v>
      </c>
      <c r="AG346" s="155">
        <f t="shared" si="507"/>
        <v>27.705882352941178</v>
      </c>
      <c r="AH346" s="202">
        <f t="shared" si="508"/>
        <v>430.1</v>
      </c>
      <c r="AI346" s="188">
        <f t="shared" si="516"/>
        <v>494.61500000000001</v>
      </c>
      <c r="AJ346" s="188">
        <f t="shared" si="517"/>
        <v>510.1</v>
      </c>
      <c r="AK346" s="189">
        <f t="shared" si="518"/>
        <v>30.005882352941178</v>
      </c>
      <c r="AL346" s="190">
        <f t="shared" si="519"/>
        <v>24.290476190476191</v>
      </c>
      <c r="AM346" s="191">
        <f t="shared" si="520"/>
        <v>28.338888888888889</v>
      </c>
      <c r="AN346" s="225">
        <f t="shared" si="509"/>
        <v>473.11000000000007</v>
      </c>
      <c r="AO346" s="221">
        <f t="shared" si="521"/>
        <v>544.07650000000001</v>
      </c>
      <c r="AP346" s="221">
        <f t="shared" si="522"/>
        <v>553.11000000000013</v>
      </c>
      <c r="AQ346" s="222">
        <f t="shared" si="523"/>
        <v>32.535882352941186</v>
      </c>
      <c r="AR346" s="223">
        <f t="shared" si="524"/>
        <v>26.338571428571434</v>
      </c>
      <c r="AS346" s="224">
        <f t="shared" si="525"/>
        <v>30.728333333333339</v>
      </c>
      <c r="AT346" s="237">
        <f t="shared" si="526"/>
        <v>757.29945000000009</v>
      </c>
      <c r="AU346" s="253">
        <f t="shared" si="527"/>
        <v>520.42100000000016</v>
      </c>
      <c r="AV346" s="254">
        <f t="shared" si="510"/>
        <v>598.48415000000011</v>
      </c>
      <c r="AW346" s="254">
        <f t="shared" si="511"/>
        <v>600.42100000000016</v>
      </c>
      <c r="AX346" s="255">
        <f t="shared" si="512"/>
        <v>35.318882352941188</v>
      </c>
      <c r="AY346" s="256">
        <f t="shared" si="513"/>
        <v>28.591476190476197</v>
      </c>
      <c r="AZ346" s="257">
        <f t="shared" si="514"/>
        <v>33.356722222222231</v>
      </c>
      <c r="BA346" s="268">
        <f t="shared" si="515"/>
        <v>828.02939500000014</v>
      </c>
    </row>
    <row r="347" spans="1:53" x14ac:dyDescent="0.2">
      <c r="A347" s="158">
        <v>9895</v>
      </c>
      <c r="B347" s="212" t="s">
        <v>382</v>
      </c>
      <c r="C347" s="33" t="s">
        <v>20</v>
      </c>
      <c r="D347" s="47"/>
      <c r="E347" s="36"/>
      <c r="F347" s="75"/>
      <c r="G347" s="37"/>
      <c r="H347" s="38"/>
      <c r="I347" s="39"/>
      <c r="J347" s="80"/>
      <c r="K347" s="79"/>
      <c r="L347" s="41"/>
      <c r="M347" s="42"/>
      <c r="N347" s="43"/>
      <c r="O347" s="44"/>
      <c r="P347" s="137"/>
      <c r="Q347" s="138"/>
      <c r="R347" s="139"/>
      <c r="S347" s="140"/>
      <c r="T347" s="141"/>
      <c r="U347" s="142"/>
      <c r="V347" s="33"/>
      <c r="W347" s="33"/>
      <c r="X347" s="33"/>
      <c r="Y347" s="33"/>
      <c r="Z347" s="33"/>
      <c r="AA347" s="33"/>
      <c r="AB347" s="151">
        <v>156.52000000000001</v>
      </c>
      <c r="AC347" s="151">
        <f t="shared" si="503"/>
        <v>179.99799999999999</v>
      </c>
      <c r="AD347" s="152">
        <f t="shared" si="504"/>
        <v>236.52</v>
      </c>
      <c r="AE347" s="153">
        <f t="shared" si="505"/>
        <v>15.768000000000001</v>
      </c>
      <c r="AF347" s="154">
        <f t="shared" si="506"/>
        <v>12.448421052631579</v>
      </c>
      <c r="AG347" s="155">
        <f t="shared" si="507"/>
        <v>13.912941176470589</v>
      </c>
      <c r="AH347" s="202">
        <f t="shared" si="508"/>
        <v>172.17200000000003</v>
      </c>
      <c r="AI347" s="188">
        <f t="shared" si="516"/>
        <v>197.99780000000001</v>
      </c>
      <c r="AJ347" s="188">
        <f t="shared" si="517"/>
        <v>252.17200000000003</v>
      </c>
      <c r="AK347" s="189">
        <f t="shared" si="518"/>
        <v>14.83364705882353</v>
      </c>
      <c r="AL347" s="190">
        <f t="shared" si="519"/>
        <v>12.008190476190478</v>
      </c>
      <c r="AM347" s="191">
        <f t="shared" si="520"/>
        <v>14.009555555555558</v>
      </c>
      <c r="AN347" s="225">
        <f t="shared" si="509"/>
        <v>189.38920000000005</v>
      </c>
      <c r="AO347" s="221">
        <f t="shared" si="521"/>
        <v>217.79758000000004</v>
      </c>
      <c r="AP347" s="221">
        <f t="shared" si="522"/>
        <v>269.38920000000007</v>
      </c>
      <c r="AQ347" s="222">
        <f t="shared" si="523"/>
        <v>15.846423529411769</v>
      </c>
      <c r="AR347" s="223">
        <f t="shared" si="524"/>
        <v>12.828057142857146</v>
      </c>
      <c r="AS347" s="224">
        <f t="shared" si="525"/>
        <v>14.96606666666667</v>
      </c>
      <c r="AT347" s="237">
        <f t="shared" si="526"/>
        <v>333.13685400000008</v>
      </c>
      <c r="AU347" s="253">
        <f t="shared" si="527"/>
        <v>208.32812000000007</v>
      </c>
      <c r="AV347" s="254">
        <f t="shared" si="510"/>
        <v>239.57733800000005</v>
      </c>
      <c r="AW347" s="254">
        <f t="shared" si="511"/>
        <v>288.32812000000007</v>
      </c>
      <c r="AX347" s="255">
        <f t="shared" si="512"/>
        <v>16.960477647058827</v>
      </c>
      <c r="AY347" s="256">
        <f t="shared" si="513"/>
        <v>13.729910476190479</v>
      </c>
      <c r="AZ347" s="257">
        <f t="shared" si="514"/>
        <v>16.018228888888892</v>
      </c>
      <c r="BA347" s="268">
        <f t="shared" si="515"/>
        <v>361.45053940000008</v>
      </c>
    </row>
    <row r="348" spans="1:53" x14ac:dyDescent="0.2">
      <c r="A348" s="158">
        <v>9896</v>
      </c>
      <c r="B348" s="136" t="s">
        <v>381</v>
      </c>
      <c r="C348" s="33" t="s">
        <v>20</v>
      </c>
      <c r="D348" s="47"/>
      <c r="E348" s="36"/>
      <c r="F348" s="75"/>
      <c r="G348" s="37"/>
      <c r="H348" s="38"/>
      <c r="I348" s="39"/>
      <c r="J348" s="80"/>
      <c r="K348" s="79"/>
      <c r="L348" s="41"/>
      <c r="M348" s="42"/>
      <c r="N348" s="43"/>
      <c r="O348" s="44"/>
      <c r="P348" s="137"/>
      <c r="Q348" s="138"/>
      <c r="R348" s="139"/>
      <c r="S348" s="140"/>
      <c r="T348" s="141"/>
      <c r="U348" s="142"/>
      <c r="V348" s="33"/>
      <c r="W348" s="33"/>
      <c r="X348" s="33"/>
      <c r="Y348" s="33"/>
      <c r="Z348" s="33"/>
      <c r="AA348" s="33"/>
      <c r="AB348" s="151">
        <v>173.91</v>
      </c>
      <c r="AC348" s="151">
        <f t="shared" si="503"/>
        <v>199.99649999999997</v>
      </c>
      <c r="AD348" s="152">
        <f t="shared" si="504"/>
        <v>253.91</v>
      </c>
      <c r="AE348" s="153">
        <f t="shared" si="505"/>
        <v>16.927333333333333</v>
      </c>
      <c r="AF348" s="154">
        <f t="shared" si="506"/>
        <v>13.363684210526316</v>
      </c>
      <c r="AG348" s="155">
        <f t="shared" si="507"/>
        <v>14.935882352941176</v>
      </c>
      <c r="AH348" s="202">
        <f t="shared" si="508"/>
        <v>191.30100000000002</v>
      </c>
      <c r="AI348" s="188">
        <f t="shared" si="516"/>
        <v>219.99615</v>
      </c>
      <c r="AJ348" s="188">
        <f t="shared" si="517"/>
        <v>271.30100000000004</v>
      </c>
      <c r="AK348" s="189">
        <f t="shared" si="518"/>
        <v>15.958882352941179</v>
      </c>
      <c r="AL348" s="190">
        <f t="shared" si="519"/>
        <v>12.91909523809524</v>
      </c>
      <c r="AM348" s="191">
        <f t="shared" si="520"/>
        <v>15.07227777777778</v>
      </c>
      <c r="AN348" s="225">
        <f t="shared" si="509"/>
        <v>210.43110000000004</v>
      </c>
      <c r="AO348" s="221">
        <f t="shared" si="521"/>
        <v>241.99576500000003</v>
      </c>
      <c r="AP348" s="221">
        <f t="shared" si="522"/>
        <v>290.43110000000001</v>
      </c>
      <c r="AQ348" s="222">
        <f t="shared" si="523"/>
        <v>17.084182352941177</v>
      </c>
      <c r="AR348" s="223">
        <f t="shared" si="524"/>
        <v>13.830052380952381</v>
      </c>
      <c r="AS348" s="224">
        <f t="shared" si="525"/>
        <v>16.135061111111114</v>
      </c>
      <c r="AT348" s="237">
        <f t="shared" si="526"/>
        <v>364.59449450000005</v>
      </c>
      <c r="AU348" s="253">
        <f t="shared" si="527"/>
        <v>231.47421000000006</v>
      </c>
      <c r="AV348" s="254">
        <f t="shared" si="510"/>
        <v>266.19534150000004</v>
      </c>
      <c r="AW348" s="254">
        <f t="shared" si="511"/>
        <v>311.47421000000008</v>
      </c>
      <c r="AX348" s="255">
        <f t="shared" si="512"/>
        <v>18.322012352941183</v>
      </c>
      <c r="AY348" s="256">
        <f t="shared" si="513"/>
        <v>14.832105238095242</v>
      </c>
      <c r="AZ348" s="257">
        <f t="shared" si="514"/>
        <v>17.304122777777781</v>
      </c>
      <c r="BA348" s="268">
        <f t="shared" si="515"/>
        <v>396.05394395000008</v>
      </c>
    </row>
    <row r="349" spans="1:53" x14ac:dyDescent="0.2">
      <c r="A349" s="158">
        <v>9897</v>
      </c>
      <c r="B349" s="136" t="s">
        <v>380</v>
      </c>
      <c r="C349" s="33" t="s">
        <v>20</v>
      </c>
      <c r="D349" s="47"/>
      <c r="E349" s="36"/>
      <c r="F349" s="75"/>
      <c r="G349" s="37"/>
      <c r="H349" s="38"/>
      <c r="I349" s="39"/>
      <c r="J349" s="80"/>
      <c r="K349" s="79"/>
      <c r="L349" s="41"/>
      <c r="M349" s="42"/>
      <c r="N349" s="43"/>
      <c r="O349" s="44"/>
      <c r="P349" s="137"/>
      <c r="Q349" s="138"/>
      <c r="R349" s="139"/>
      <c r="S349" s="140"/>
      <c r="T349" s="141"/>
      <c r="U349" s="142"/>
      <c r="V349" s="33"/>
      <c r="W349" s="33"/>
      <c r="X349" s="33"/>
      <c r="Y349" s="33"/>
      <c r="Z349" s="33"/>
      <c r="AA349" s="33"/>
      <c r="AB349" s="151">
        <v>0</v>
      </c>
      <c r="AC349" s="151">
        <f t="shared" si="503"/>
        <v>0</v>
      </c>
      <c r="AD349" s="152">
        <f t="shared" si="504"/>
        <v>80</v>
      </c>
      <c r="AE349" s="153">
        <f t="shared" si="505"/>
        <v>5.333333333333333</v>
      </c>
      <c r="AF349" s="154">
        <f t="shared" si="506"/>
        <v>4.2105263157894735</v>
      </c>
      <c r="AG349" s="155">
        <f t="shared" si="507"/>
        <v>4.7058823529411766</v>
      </c>
      <c r="AH349" s="202">
        <v>173.91</v>
      </c>
      <c r="AI349" s="188">
        <f t="shared" si="516"/>
        <v>199.99649999999997</v>
      </c>
      <c r="AJ349" s="188">
        <f t="shared" si="517"/>
        <v>253.91</v>
      </c>
      <c r="AK349" s="189">
        <f t="shared" si="518"/>
        <v>14.935882352941176</v>
      </c>
      <c r="AL349" s="190">
        <f t="shared" si="519"/>
        <v>12.09095238095238</v>
      </c>
      <c r="AM349" s="191">
        <f t="shared" si="520"/>
        <v>14.106111111111112</v>
      </c>
      <c r="AN349" s="225">
        <v>173.91</v>
      </c>
      <c r="AO349" s="221">
        <f t="shared" si="521"/>
        <v>199.99649999999997</v>
      </c>
      <c r="AP349" s="221">
        <f t="shared" si="522"/>
        <v>253.91</v>
      </c>
      <c r="AQ349" s="222">
        <f t="shared" si="523"/>
        <v>14.935882352941176</v>
      </c>
      <c r="AR349" s="223">
        <f t="shared" si="524"/>
        <v>12.09095238095238</v>
      </c>
      <c r="AS349" s="224">
        <f t="shared" si="525"/>
        <v>14.106111111111112</v>
      </c>
      <c r="AT349" s="237">
        <f t="shared" si="526"/>
        <v>309.99544999999995</v>
      </c>
      <c r="AU349" s="253">
        <f t="shared" si="527"/>
        <v>191.30100000000002</v>
      </c>
      <c r="AV349" s="254">
        <f t="shared" si="510"/>
        <v>219.99615</v>
      </c>
      <c r="AW349" s="254">
        <f t="shared" si="511"/>
        <v>271.30100000000004</v>
      </c>
      <c r="AX349" s="255">
        <f t="shared" si="512"/>
        <v>15.958882352941179</v>
      </c>
      <c r="AY349" s="256">
        <f t="shared" si="513"/>
        <v>12.91909523809524</v>
      </c>
      <c r="AZ349" s="257">
        <f t="shared" si="514"/>
        <v>15.07227777777778</v>
      </c>
      <c r="BA349" s="268">
        <f t="shared" si="515"/>
        <v>335.99499500000002</v>
      </c>
    </row>
    <row r="350" spans="1:53" x14ac:dyDescent="0.2">
      <c r="A350" s="158">
        <v>9898</v>
      </c>
      <c r="B350" s="136" t="s">
        <v>379</v>
      </c>
      <c r="C350" s="33" t="s">
        <v>20</v>
      </c>
      <c r="D350" s="47"/>
      <c r="E350" s="36"/>
      <c r="F350" s="75"/>
      <c r="G350" s="37"/>
      <c r="H350" s="38"/>
      <c r="I350" s="39"/>
      <c r="J350" s="80"/>
      <c r="K350" s="79"/>
      <c r="L350" s="41"/>
      <c r="M350" s="42"/>
      <c r="N350" s="43"/>
      <c r="O350" s="44"/>
      <c r="P350" s="137"/>
      <c r="Q350" s="138"/>
      <c r="R350" s="139"/>
      <c r="S350" s="140"/>
      <c r="T350" s="141"/>
      <c r="U350" s="142"/>
      <c r="V350" s="33"/>
      <c r="W350" s="33"/>
      <c r="X350" s="33"/>
      <c r="Y350" s="33"/>
      <c r="Z350" s="33"/>
      <c r="AA350" s="33"/>
      <c r="AB350" s="151">
        <v>0</v>
      </c>
      <c r="AC350" s="151">
        <f t="shared" si="503"/>
        <v>0</v>
      </c>
      <c r="AD350" s="152">
        <f t="shared" si="504"/>
        <v>80</v>
      </c>
      <c r="AE350" s="153">
        <f t="shared" si="505"/>
        <v>5.333333333333333</v>
      </c>
      <c r="AF350" s="154">
        <f t="shared" si="506"/>
        <v>4.2105263157894735</v>
      </c>
      <c r="AG350" s="155">
        <f t="shared" si="507"/>
        <v>4.7058823529411766</v>
      </c>
      <c r="AH350" s="202">
        <v>260.87</v>
      </c>
      <c r="AI350" s="188">
        <f t="shared" si="516"/>
        <v>300.00049999999999</v>
      </c>
      <c r="AJ350" s="188">
        <f t="shared" si="517"/>
        <v>340.87</v>
      </c>
      <c r="AK350" s="189">
        <f t="shared" si="518"/>
        <v>20.051176470588235</v>
      </c>
      <c r="AL350" s="190">
        <f t="shared" si="519"/>
        <v>16.231904761904762</v>
      </c>
      <c r="AM350" s="191">
        <f t="shared" si="520"/>
        <v>18.937222222222221</v>
      </c>
      <c r="AN350" s="225">
        <v>260.87</v>
      </c>
      <c r="AO350" s="221">
        <f t="shared" si="521"/>
        <v>300.00049999999999</v>
      </c>
      <c r="AP350" s="221">
        <f t="shared" si="522"/>
        <v>340.87</v>
      </c>
      <c r="AQ350" s="222">
        <f t="shared" si="523"/>
        <v>20.051176470588235</v>
      </c>
      <c r="AR350" s="223">
        <f t="shared" si="524"/>
        <v>16.231904761904762</v>
      </c>
      <c r="AS350" s="224">
        <f t="shared" si="525"/>
        <v>18.937222222222221</v>
      </c>
      <c r="AT350" s="237">
        <f t="shared" si="526"/>
        <v>440.00065000000001</v>
      </c>
      <c r="AU350" s="253">
        <f t="shared" si="527"/>
        <v>286.95700000000005</v>
      </c>
      <c r="AV350" s="254">
        <f t="shared" si="510"/>
        <v>330.00055000000003</v>
      </c>
      <c r="AW350" s="254">
        <f t="shared" si="511"/>
        <v>366.95700000000005</v>
      </c>
      <c r="AX350" s="255">
        <f t="shared" si="512"/>
        <v>21.585705882352944</v>
      </c>
      <c r="AY350" s="256">
        <f t="shared" si="513"/>
        <v>17.474142857142859</v>
      </c>
      <c r="AZ350" s="257">
        <f t="shared" si="514"/>
        <v>20.386500000000002</v>
      </c>
      <c r="BA350" s="268">
        <f t="shared" si="515"/>
        <v>479.00071500000007</v>
      </c>
    </row>
    <row r="351" spans="1:53" x14ac:dyDescent="0.2">
      <c r="A351" s="158">
        <v>9899</v>
      </c>
      <c r="B351" s="136" t="s">
        <v>378</v>
      </c>
      <c r="C351" s="33" t="s">
        <v>20</v>
      </c>
      <c r="D351" s="47"/>
      <c r="E351" s="36"/>
      <c r="F351" s="75"/>
      <c r="G351" s="37"/>
      <c r="H351" s="38"/>
      <c r="I351" s="39"/>
      <c r="J351" s="80"/>
      <c r="K351" s="79"/>
      <c r="L351" s="41"/>
      <c r="M351" s="42"/>
      <c r="N351" s="43"/>
      <c r="O351" s="44"/>
      <c r="P351" s="137"/>
      <c r="Q351" s="138"/>
      <c r="R351" s="139"/>
      <c r="S351" s="140"/>
      <c r="T351" s="141"/>
      <c r="U351" s="142"/>
      <c r="V351" s="33"/>
      <c r="W351" s="33"/>
      <c r="X351" s="33"/>
      <c r="Y351" s="33"/>
      <c r="Z351" s="33"/>
      <c r="AA351" s="33"/>
      <c r="AB351" s="175">
        <v>243.78</v>
      </c>
      <c r="AC351" s="175">
        <f t="shared" si="503"/>
        <v>280.34699999999998</v>
      </c>
      <c r="AD351" s="176">
        <f t="shared" si="504"/>
        <v>323.77999999999997</v>
      </c>
      <c r="AE351" s="177">
        <f t="shared" si="505"/>
        <v>21.585333333333331</v>
      </c>
      <c r="AF351" s="178">
        <f t="shared" si="506"/>
        <v>17.041052631578946</v>
      </c>
      <c r="AG351" s="179">
        <f t="shared" si="507"/>
        <v>19.045882352941174</v>
      </c>
      <c r="AH351" s="202">
        <f>AB351*1.1</f>
        <v>268.15800000000002</v>
      </c>
      <c r="AI351" s="188">
        <f t="shared" si="516"/>
        <v>308.38169999999997</v>
      </c>
      <c r="AJ351" s="188">
        <f t="shared" si="517"/>
        <v>348.15800000000002</v>
      </c>
      <c r="AK351" s="189">
        <f t="shared" si="518"/>
        <v>20.479882352941178</v>
      </c>
      <c r="AL351" s="190">
        <f t="shared" si="519"/>
        <v>16.57895238095238</v>
      </c>
      <c r="AM351" s="191">
        <f t="shared" si="520"/>
        <v>19.342111111111112</v>
      </c>
      <c r="AN351" s="225">
        <f>AH351*1.1</f>
        <v>294.97380000000004</v>
      </c>
      <c r="AO351" s="221">
        <f t="shared" si="521"/>
        <v>339.21987000000001</v>
      </c>
      <c r="AP351" s="221">
        <f t="shared" si="522"/>
        <v>374.97380000000004</v>
      </c>
      <c r="AQ351" s="222">
        <f t="shared" si="523"/>
        <v>22.057282352941179</v>
      </c>
      <c r="AR351" s="223">
        <f t="shared" si="524"/>
        <v>17.85589523809524</v>
      </c>
      <c r="AS351" s="224">
        <f t="shared" si="525"/>
        <v>20.83187777777778</v>
      </c>
      <c r="AT351" s="237">
        <f t="shared" si="526"/>
        <v>490.98583100000002</v>
      </c>
      <c r="AU351" s="253">
        <f t="shared" si="527"/>
        <v>324.47118000000006</v>
      </c>
      <c r="AV351" s="254">
        <f t="shared" si="510"/>
        <v>373.14185700000002</v>
      </c>
      <c r="AW351" s="254">
        <f t="shared" si="511"/>
        <v>404.47118000000006</v>
      </c>
      <c r="AX351" s="255">
        <f t="shared" si="512"/>
        <v>23.79242235294118</v>
      </c>
      <c r="AY351" s="256">
        <f t="shared" si="513"/>
        <v>19.260532380952384</v>
      </c>
      <c r="AZ351" s="257">
        <f t="shared" si="514"/>
        <v>22.470621111111114</v>
      </c>
      <c r="BA351" s="268">
        <f t="shared" si="515"/>
        <v>535.0844141</v>
      </c>
    </row>
    <row r="352" spans="1:53" x14ac:dyDescent="0.2">
      <c r="A352" s="92">
        <v>9900</v>
      </c>
      <c r="B352" s="304" t="s">
        <v>377</v>
      </c>
      <c r="C352" s="33" t="s">
        <v>20</v>
      </c>
      <c r="D352" s="47"/>
      <c r="E352" s="36"/>
      <c r="F352" s="75"/>
      <c r="G352" s="37"/>
      <c r="H352" s="38"/>
      <c r="I352" s="39"/>
      <c r="J352" s="80"/>
      <c r="K352" s="79"/>
      <c r="L352" s="41"/>
      <c r="M352" s="42"/>
      <c r="N352" s="43"/>
      <c r="O352" s="44"/>
      <c r="P352" s="137"/>
      <c r="Q352" s="138"/>
      <c r="R352" s="139"/>
      <c r="S352" s="140"/>
      <c r="T352" s="141"/>
      <c r="U352" s="142"/>
      <c r="V352" s="33"/>
      <c r="W352" s="33"/>
      <c r="X352" s="33"/>
      <c r="Y352" s="33"/>
      <c r="Z352" s="33"/>
      <c r="AA352" s="33"/>
      <c r="AB352" s="151">
        <v>234.78</v>
      </c>
      <c r="AC352" s="151">
        <f t="shared" si="503"/>
        <v>269.99699999999996</v>
      </c>
      <c r="AD352" s="152">
        <f t="shared" si="504"/>
        <v>314.77999999999997</v>
      </c>
      <c r="AE352" s="153">
        <f t="shared" si="505"/>
        <v>20.985333333333333</v>
      </c>
      <c r="AF352" s="154">
        <f t="shared" si="506"/>
        <v>16.567368421052631</v>
      </c>
      <c r="AG352" s="155">
        <f t="shared" si="507"/>
        <v>18.516470588235293</v>
      </c>
      <c r="AH352" s="202">
        <f>AB352*1.1</f>
        <v>258.25800000000004</v>
      </c>
      <c r="AI352" s="188">
        <f t="shared" si="516"/>
        <v>296.99670000000003</v>
      </c>
      <c r="AJ352" s="188">
        <f t="shared" si="517"/>
        <v>338.25800000000004</v>
      </c>
      <c r="AK352" s="189">
        <f t="shared" si="518"/>
        <v>19.897529411764708</v>
      </c>
      <c r="AL352" s="190">
        <f t="shared" si="519"/>
        <v>16.107523809523812</v>
      </c>
      <c r="AM352" s="191">
        <f t="shared" si="520"/>
        <v>18.792111111111112</v>
      </c>
      <c r="AN352" s="225">
        <f>AH352*1.1</f>
        <v>284.08380000000005</v>
      </c>
      <c r="AO352" s="221">
        <f t="shared" si="521"/>
        <v>326.69637000000006</v>
      </c>
      <c r="AP352" s="221">
        <f t="shared" si="522"/>
        <v>364.08380000000005</v>
      </c>
      <c r="AQ352" s="222">
        <f t="shared" si="523"/>
        <v>21.416694117647062</v>
      </c>
      <c r="AR352" s="223">
        <f t="shared" si="524"/>
        <v>17.337323809523813</v>
      </c>
      <c r="AS352" s="224">
        <f t="shared" si="525"/>
        <v>20.22687777777778</v>
      </c>
      <c r="AT352" s="237">
        <f t="shared" si="526"/>
        <v>474.70528100000007</v>
      </c>
      <c r="AU352" s="253">
        <f t="shared" si="527"/>
        <v>312.49218000000008</v>
      </c>
      <c r="AV352" s="254">
        <f t="shared" si="510"/>
        <v>359.36600700000008</v>
      </c>
      <c r="AW352" s="254">
        <f t="shared" si="511"/>
        <v>392.49218000000008</v>
      </c>
      <c r="AX352" s="255">
        <f t="shared" si="512"/>
        <v>23.087775294117652</v>
      </c>
      <c r="AY352" s="256">
        <f t="shared" si="513"/>
        <v>18.690103809523812</v>
      </c>
      <c r="AZ352" s="257">
        <f t="shared" si="514"/>
        <v>21.805121111111117</v>
      </c>
      <c r="BA352" s="268">
        <f t="shared" si="515"/>
        <v>517.17580910000015</v>
      </c>
    </row>
    <row r="353" spans="1:53" x14ac:dyDescent="0.2">
      <c r="A353" s="92">
        <v>9901</v>
      </c>
      <c r="B353" s="303" t="s">
        <v>376</v>
      </c>
      <c r="C353" s="33" t="s">
        <v>20</v>
      </c>
      <c r="D353" s="47"/>
      <c r="E353" s="36"/>
      <c r="F353" s="75"/>
      <c r="G353" s="37"/>
      <c r="H353" s="38"/>
      <c r="I353" s="39"/>
      <c r="J353" s="80"/>
      <c r="K353" s="79"/>
      <c r="L353" s="41"/>
      <c r="M353" s="42"/>
      <c r="N353" s="43"/>
      <c r="O353" s="44"/>
      <c r="P353" s="137"/>
      <c r="Q353" s="138"/>
      <c r="R353" s="139"/>
      <c r="S353" s="140"/>
      <c r="T353" s="141"/>
      <c r="U353" s="142"/>
      <c r="V353" s="33"/>
      <c r="W353" s="33"/>
      <c r="X353" s="33"/>
      <c r="Y353" s="33"/>
      <c r="Z353" s="33"/>
      <c r="AA353" s="33"/>
      <c r="AB353" s="151">
        <v>0</v>
      </c>
      <c r="AC353" s="151">
        <f t="shared" si="503"/>
        <v>0</v>
      </c>
      <c r="AD353" s="152">
        <f t="shared" si="504"/>
        <v>80</v>
      </c>
      <c r="AE353" s="153">
        <f t="shared" si="505"/>
        <v>5.333333333333333</v>
      </c>
      <c r="AF353" s="154">
        <f t="shared" si="506"/>
        <v>4.2105263157894735</v>
      </c>
      <c r="AG353" s="155">
        <f t="shared" si="507"/>
        <v>4.7058823529411766</v>
      </c>
      <c r="AH353" s="202">
        <v>217.39</v>
      </c>
      <c r="AI353" s="188">
        <f t="shared" si="516"/>
        <v>249.99849999999998</v>
      </c>
      <c r="AJ353" s="188">
        <f t="shared" si="517"/>
        <v>297.39</v>
      </c>
      <c r="AK353" s="189">
        <f t="shared" si="518"/>
        <v>17.493529411764705</v>
      </c>
      <c r="AL353" s="190">
        <f t="shared" si="519"/>
        <v>14.161428571428571</v>
      </c>
      <c r="AM353" s="191">
        <f t="shared" si="520"/>
        <v>16.521666666666665</v>
      </c>
      <c r="AN353" s="225">
        <v>217.39</v>
      </c>
      <c r="AO353" s="221">
        <f t="shared" si="521"/>
        <v>249.99849999999998</v>
      </c>
      <c r="AP353" s="221">
        <f t="shared" si="522"/>
        <v>297.39</v>
      </c>
      <c r="AQ353" s="222">
        <f t="shared" si="523"/>
        <v>17.493529411764705</v>
      </c>
      <c r="AR353" s="223">
        <f t="shared" si="524"/>
        <v>14.161428571428571</v>
      </c>
      <c r="AS353" s="224">
        <f t="shared" si="525"/>
        <v>16.521666666666665</v>
      </c>
      <c r="AT353" s="237">
        <f t="shared" si="526"/>
        <v>374.99804999999998</v>
      </c>
      <c r="AU353" s="253">
        <f t="shared" si="527"/>
        <v>239.12899999999999</v>
      </c>
      <c r="AV353" s="254">
        <f t="shared" si="510"/>
        <v>274.99834999999996</v>
      </c>
      <c r="AW353" s="254">
        <f t="shared" si="511"/>
        <v>319.12900000000002</v>
      </c>
      <c r="AX353" s="255">
        <f t="shared" si="512"/>
        <v>18.772294117647061</v>
      </c>
      <c r="AY353" s="256">
        <f t="shared" si="513"/>
        <v>15.196619047619048</v>
      </c>
      <c r="AZ353" s="257">
        <f t="shared" si="514"/>
        <v>17.729388888888892</v>
      </c>
      <c r="BA353" s="268">
        <f t="shared" si="515"/>
        <v>407.49785499999996</v>
      </c>
    </row>
    <row r="354" spans="1:53" x14ac:dyDescent="0.2">
      <c r="A354" s="92">
        <v>9902</v>
      </c>
      <c r="B354" s="136" t="s">
        <v>352</v>
      </c>
      <c r="C354" s="213" t="s">
        <v>20</v>
      </c>
      <c r="D354" s="112"/>
      <c r="E354" s="113"/>
      <c r="F354" s="114"/>
      <c r="G354" s="115"/>
      <c r="H354" s="116"/>
      <c r="I354" s="117"/>
      <c r="J354" s="118"/>
      <c r="K354" s="119"/>
      <c r="L354" s="120"/>
      <c r="M354" s="121"/>
      <c r="N354" s="122"/>
      <c r="O354" s="123"/>
      <c r="P354" s="169"/>
      <c r="Q354" s="170"/>
      <c r="R354" s="171"/>
      <c r="S354" s="82"/>
      <c r="T354" s="83"/>
      <c r="U354" s="172"/>
      <c r="AB354" s="206">
        <v>191.3</v>
      </c>
      <c r="AC354" s="206">
        <f t="shared" si="503"/>
        <v>219.995</v>
      </c>
      <c r="AD354" s="207">
        <f t="shared" si="504"/>
        <v>271.3</v>
      </c>
      <c r="AE354" s="208">
        <f t="shared" si="505"/>
        <v>18.086666666666666</v>
      </c>
      <c r="AF354" s="209">
        <f t="shared" si="506"/>
        <v>14.278947368421052</v>
      </c>
      <c r="AG354" s="210">
        <f t="shared" si="507"/>
        <v>15.958823529411765</v>
      </c>
      <c r="AH354" s="202">
        <f>AB354*1.1</f>
        <v>210.43000000000004</v>
      </c>
      <c r="AI354" s="188">
        <f t="shared" si="516"/>
        <v>241.99450000000002</v>
      </c>
      <c r="AJ354" s="188">
        <f t="shared" si="517"/>
        <v>290.43000000000006</v>
      </c>
      <c r="AK354" s="189">
        <f t="shared" si="518"/>
        <v>17.084117647058829</v>
      </c>
      <c r="AL354" s="190">
        <f t="shared" si="519"/>
        <v>13.830000000000004</v>
      </c>
      <c r="AM354" s="191">
        <f t="shared" si="520"/>
        <v>16.135000000000005</v>
      </c>
      <c r="AN354" s="225">
        <f>AH354*1.1</f>
        <v>231.47300000000007</v>
      </c>
      <c r="AO354" s="221">
        <f t="shared" si="521"/>
        <v>266.19395000000009</v>
      </c>
      <c r="AP354" s="221">
        <f t="shared" si="522"/>
        <v>311.47300000000007</v>
      </c>
      <c r="AQ354" s="222">
        <f t="shared" si="523"/>
        <v>18.321941176470592</v>
      </c>
      <c r="AR354" s="223">
        <f t="shared" si="524"/>
        <v>14.832047619047623</v>
      </c>
      <c r="AS354" s="224">
        <f t="shared" si="525"/>
        <v>17.304055555555561</v>
      </c>
      <c r="AT354" s="237">
        <f t="shared" si="526"/>
        <v>396.05213500000013</v>
      </c>
      <c r="AU354" s="253">
        <f t="shared" si="527"/>
        <v>254.6203000000001</v>
      </c>
      <c r="AV354" s="254">
        <f t="shared" si="510"/>
        <v>292.81334500000008</v>
      </c>
      <c r="AW354" s="254">
        <f t="shared" si="511"/>
        <v>334.6203000000001</v>
      </c>
      <c r="AX354" s="255">
        <f t="shared" si="512"/>
        <v>19.683547058823535</v>
      </c>
      <c r="AY354" s="256">
        <f t="shared" si="513"/>
        <v>15.934300000000004</v>
      </c>
      <c r="AZ354" s="257">
        <f t="shared" si="514"/>
        <v>18.590016666666671</v>
      </c>
      <c r="BA354" s="268">
        <f t="shared" si="515"/>
        <v>430.65734850000013</v>
      </c>
    </row>
    <row r="355" spans="1:53" x14ac:dyDescent="0.2">
      <c r="A355" s="92">
        <v>9904</v>
      </c>
      <c r="B355" s="156" t="s">
        <v>375</v>
      </c>
      <c r="C355" s="213" t="s">
        <v>20</v>
      </c>
      <c r="D355" s="112"/>
      <c r="E355" s="113"/>
      <c r="F355" s="114"/>
      <c r="G355" s="115"/>
      <c r="H355" s="116"/>
      <c r="I355" s="117"/>
      <c r="J355" s="118"/>
      <c r="K355" s="119"/>
      <c r="L355" s="120"/>
      <c r="M355" s="121"/>
      <c r="N355" s="122"/>
      <c r="O355" s="123"/>
      <c r="P355" s="169"/>
      <c r="Q355" s="170"/>
      <c r="R355" s="171"/>
      <c r="S355" s="82"/>
      <c r="T355" s="83"/>
      <c r="U355" s="172"/>
      <c r="AB355" s="206"/>
      <c r="AC355" s="206"/>
      <c r="AD355" s="207"/>
      <c r="AE355" s="208"/>
      <c r="AF355" s="209"/>
      <c r="AG355" s="210"/>
      <c r="AH355" s="202">
        <v>177</v>
      </c>
      <c r="AI355" s="188">
        <f t="shared" si="516"/>
        <v>203.54999999999998</v>
      </c>
      <c r="AJ355" s="188">
        <f t="shared" si="517"/>
        <v>257</v>
      </c>
      <c r="AK355" s="189">
        <f t="shared" si="518"/>
        <v>15.117647058823529</v>
      </c>
      <c r="AL355" s="190">
        <f t="shared" si="519"/>
        <v>12.238095238095237</v>
      </c>
      <c r="AM355" s="191">
        <f t="shared" si="520"/>
        <v>14.277777777777779</v>
      </c>
      <c r="AN355" s="225">
        <v>177</v>
      </c>
      <c r="AO355" s="221">
        <f t="shared" si="521"/>
        <v>203.54999999999998</v>
      </c>
      <c r="AP355" s="221">
        <f t="shared" si="522"/>
        <v>257</v>
      </c>
      <c r="AQ355" s="222">
        <f t="shared" si="523"/>
        <v>15.117647058823529</v>
      </c>
      <c r="AR355" s="223">
        <f t="shared" si="524"/>
        <v>12.238095238095237</v>
      </c>
      <c r="AS355" s="224">
        <f t="shared" si="525"/>
        <v>14.277777777777779</v>
      </c>
      <c r="AT355" s="237">
        <f t="shared" si="526"/>
        <v>314.61500000000001</v>
      </c>
      <c r="AU355" s="253">
        <f t="shared" si="527"/>
        <v>194.70000000000002</v>
      </c>
      <c r="AV355" s="254">
        <f t="shared" si="510"/>
        <v>223.905</v>
      </c>
      <c r="AW355" s="254">
        <f t="shared" si="511"/>
        <v>274.70000000000005</v>
      </c>
      <c r="AX355" s="255">
        <f t="shared" si="512"/>
        <v>16.158823529411766</v>
      </c>
      <c r="AY355" s="256">
        <f t="shared" si="513"/>
        <v>13.080952380952382</v>
      </c>
      <c r="AZ355" s="257">
        <f t="shared" si="514"/>
        <v>15.261111111111113</v>
      </c>
      <c r="BA355" s="268">
        <f t="shared" si="515"/>
        <v>341.07650000000001</v>
      </c>
    </row>
    <row r="356" spans="1:53" x14ac:dyDescent="0.2">
      <c r="A356" s="92">
        <v>9905</v>
      </c>
      <c r="B356" s="156" t="s">
        <v>360</v>
      </c>
      <c r="C356" s="33" t="s">
        <v>20</v>
      </c>
      <c r="D356" s="112"/>
      <c r="E356" s="113"/>
      <c r="F356" s="114"/>
      <c r="G356" s="115"/>
      <c r="H356" s="116"/>
      <c r="I356" s="117"/>
      <c r="J356" s="118"/>
      <c r="K356" s="119"/>
      <c r="L356" s="120"/>
      <c r="M356" s="121"/>
      <c r="N356" s="122"/>
      <c r="O356" s="123"/>
      <c r="P356" s="169"/>
      <c r="Q356" s="170"/>
      <c r="R356" s="171"/>
      <c r="S356" s="82"/>
      <c r="T356" s="83"/>
      <c r="U356" s="172"/>
      <c r="AB356" s="206"/>
      <c r="AC356" s="206"/>
      <c r="AD356" s="207"/>
      <c r="AE356" s="208"/>
      <c r="AF356" s="209"/>
      <c r="AG356" s="210"/>
      <c r="AH356" s="202">
        <v>169.52</v>
      </c>
      <c r="AI356" s="188">
        <f t="shared" si="516"/>
        <v>194.94800000000001</v>
      </c>
      <c r="AJ356" s="188">
        <f t="shared" si="517"/>
        <v>249.52</v>
      </c>
      <c r="AK356" s="189">
        <f t="shared" si="518"/>
        <v>14.677647058823529</v>
      </c>
      <c r="AL356" s="190">
        <f t="shared" si="519"/>
        <v>11.881904761904762</v>
      </c>
      <c r="AM356" s="191">
        <f t="shared" si="520"/>
        <v>13.862222222222222</v>
      </c>
      <c r="AN356" s="225">
        <v>169.52</v>
      </c>
      <c r="AO356" s="221">
        <f t="shared" si="521"/>
        <v>194.94800000000001</v>
      </c>
      <c r="AP356" s="221">
        <f t="shared" si="522"/>
        <v>249.52</v>
      </c>
      <c r="AQ356" s="222">
        <f t="shared" si="523"/>
        <v>14.677647058823529</v>
      </c>
      <c r="AR356" s="223">
        <f t="shared" si="524"/>
        <v>11.881904761904762</v>
      </c>
      <c r="AS356" s="224">
        <f t="shared" si="525"/>
        <v>13.862222222222222</v>
      </c>
      <c r="AT356" s="237">
        <f t="shared" si="526"/>
        <v>303.43240000000003</v>
      </c>
      <c r="AU356" s="253">
        <f t="shared" si="527"/>
        <v>186.47200000000004</v>
      </c>
      <c r="AV356" s="254">
        <f t="shared" si="510"/>
        <v>214.44280000000003</v>
      </c>
      <c r="AW356" s="254">
        <f t="shared" si="511"/>
        <v>266.47200000000004</v>
      </c>
      <c r="AX356" s="255">
        <f t="shared" si="512"/>
        <v>15.674823529411768</v>
      </c>
      <c r="AY356" s="256">
        <f t="shared" si="513"/>
        <v>12.689142857142858</v>
      </c>
      <c r="AZ356" s="257">
        <f t="shared" si="514"/>
        <v>14.804000000000002</v>
      </c>
      <c r="BA356" s="268">
        <f t="shared" si="515"/>
        <v>328.77564000000007</v>
      </c>
    </row>
    <row r="357" spans="1:53" x14ac:dyDescent="0.2">
      <c r="A357" s="92">
        <v>9906</v>
      </c>
      <c r="B357" s="156" t="s">
        <v>374</v>
      </c>
      <c r="C357" s="33" t="s">
        <v>20</v>
      </c>
      <c r="D357" s="112"/>
      <c r="E357" s="113"/>
      <c r="F357" s="114"/>
      <c r="G357" s="115"/>
      <c r="H357" s="116"/>
      <c r="I357" s="117"/>
      <c r="J357" s="118"/>
      <c r="K357" s="119"/>
      <c r="L357" s="120"/>
      <c r="M357" s="121"/>
      <c r="N357" s="122"/>
      <c r="O357" s="123"/>
      <c r="P357" s="169"/>
      <c r="Q357" s="170"/>
      <c r="R357" s="171"/>
      <c r="S357" s="82"/>
      <c r="T357" s="83"/>
      <c r="U357" s="172"/>
      <c r="AB357" s="206"/>
      <c r="AC357" s="206"/>
      <c r="AD357" s="207"/>
      <c r="AE357" s="208"/>
      <c r="AF357" s="209"/>
      <c r="AG357" s="210"/>
      <c r="AH357" s="202">
        <v>173.91</v>
      </c>
      <c r="AI357" s="188">
        <f t="shared" si="516"/>
        <v>199.99649999999997</v>
      </c>
      <c r="AJ357" s="188">
        <f t="shared" si="517"/>
        <v>253.91</v>
      </c>
      <c r="AK357" s="189">
        <f t="shared" si="518"/>
        <v>14.935882352941176</v>
      </c>
      <c r="AL357" s="190">
        <f t="shared" si="519"/>
        <v>12.09095238095238</v>
      </c>
      <c r="AM357" s="191">
        <f t="shared" si="520"/>
        <v>14.106111111111112</v>
      </c>
      <c r="AN357" s="225">
        <v>173.91</v>
      </c>
      <c r="AO357" s="221">
        <f t="shared" si="521"/>
        <v>199.99649999999997</v>
      </c>
      <c r="AP357" s="221">
        <f t="shared" si="522"/>
        <v>253.91</v>
      </c>
      <c r="AQ357" s="222">
        <f t="shared" si="523"/>
        <v>14.935882352941176</v>
      </c>
      <c r="AR357" s="223">
        <f t="shared" si="524"/>
        <v>12.09095238095238</v>
      </c>
      <c r="AS357" s="224">
        <f t="shared" si="525"/>
        <v>14.106111111111112</v>
      </c>
      <c r="AT357" s="237">
        <f t="shared" si="526"/>
        <v>309.99544999999995</v>
      </c>
      <c r="AU357" s="253">
        <f t="shared" si="527"/>
        <v>191.30100000000002</v>
      </c>
      <c r="AV357" s="254">
        <f t="shared" si="510"/>
        <v>219.99615</v>
      </c>
      <c r="AW357" s="254">
        <f t="shared" si="511"/>
        <v>271.30100000000004</v>
      </c>
      <c r="AX357" s="255">
        <f t="shared" si="512"/>
        <v>15.958882352941179</v>
      </c>
      <c r="AY357" s="256">
        <f t="shared" si="513"/>
        <v>12.91909523809524</v>
      </c>
      <c r="AZ357" s="257">
        <f t="shared" si="514"/>
        <v>15.07227777777778</v>
      </c>
      <c r="BA357" s="268">
        <f t="shared" si="515"/>
        <v>335.99499500000002</v>
      </c>
    </row>
    <row r="358" spans="1:53" x14ac:dyDescent="0.2">
      <c r="A358" s="92">
        <v>9907</v>
      </c>
      <c r="B358" s="136" t="s">
        <v>373</v>
      </c>
      <c r="C358" s="33" t="s">
        <v>20</v>
      </c>
      <c r="D358" s="112"/>
      <c r="E358" s="113"/>
      <c r="F358" s="114"/>
      <c r="G358" s="115"/>
      <c r="H358" s="116"/>
      <c r="I358" s="117"/>
      <c r="J358" s="118"/>
      <c r="K358" s="119"/>
      <c r="L358" s="120"/>
      <c r="M358" s="121"/>
      <c r="N358" s="122"/>
      <c r="O358" s="123"/>
      <c r="P358" s="169"/>
      <c r="Q358" s="170"/>
      <c r="R358" s="171"/>
      <c r="S358" s="82"/>
      <c r="T358" s="83"/>
      <c r="U358" s="172"/>
      <c r="AB358" s="206">
        <v>234.78</v>
      </c>
      <c r="AC358" s="206">
        <f>AB358*1.15</f>
        <v>269.99699999999996</v>
      </c>
      <c r="AD358" s="207">
        <f>AB358+80</f>
        <v>314.77999999999997</v>
      </c>
      <c r="AE358" s="208">
        <f>+((AB358+80)/15)</f>
        <v>20.985333333333333</v>
      </c>
      <c r="AF358" s="209">
        <f>+((AB358+80)/19)</f>
        <v>16.567368421052631</v>
      </c>
      <c r="AG358" s="210">
        <f>+((AB358+80)/17)</f>
        <v>18.516470588235293</v>
      </c>
      <c r="AH358" s="202">
        <v>173.91</v>
      </c>
      <c r="AI358" s="188">
        <f t="shared" si="516"/>
        <v>199.99649999999997</v>
      </c>
      <c r="AJ358" s="188">
        <f t="shared" si="517"/>
        <v>253.91</v>
      </c>
      <c r="AK358" s="189">
        <f t="shared" si="518"/>
        <v>14.935882352941176</v>
      </c>
      <c r="AL358" s="190">
        <f t="shared" si="519"/>
        <v>12.09095238095238</v>
      </c>
      <c r="AM358" s="191">
        <f t="shared" si="520"/>
        <v>14.106111111111112</v>
      </c>
      <c r="AN358" s="225">
        <v>173.91</v>
      </c>
      <c r="AO358" s="221">
        <f t="shared" si="521"/>
        <v>199.99649999999997</v>
      </c>
      <c r="AP358" s="221">
        <f t="shared" si="522"/>
        <v>253.91</v>
      </c>
      <c r="AQ358" s="222">
        <f t="shared" si="523"/>
        <v>14.935882352941176</v>
      </c>
      <c r="AR358" s="223">
        <f t="shared" si="524"/>
        <v>12.09095238095238</v>
      </c>
      <c r="AS358" s="224">
        <f t="shared" si="525"/>
        <v>14.106111111111112</v>
      </c>
      <c r="AT358" s="237">
        <f t="shared" si="526"/>
        <v>309.99544999999995</v>
      </c>
      <c r="AU358" s="253">
        <f t="shared" si="527"/>
        <v>191.30100000000002</v>
      </c>
      <c r="AV358" s="254">
        <f t="shared" si="510"/>
        <v>219.99615</v>
      </c>
      <c r="AW358" s="254">
        <f t="shared" si="511"/>
        <v>271.30100000000004</v>
      </c>
      <c r="AX358" s="255">
        <f t="shared" si="512"/>
        <v>15.958882352941179</v>
      </c>
      <c r="AY358" s="256">
        <f t="shared" si="513"/>
        <v>12.91909523809524</v>
      </c>
      <c r="AZ358" s="257">
        <f t="shared" si="514"/>
        <v>15.07227777777778</v>
      </c>
      <c r="BA358" s="268">
        <f t="shared" si="515"/>
        <v>335.99499500000002</v>
      </c>
    </row>
    <row r="359" spans="1:53" x14ac:dyDescent="0.2">
      <c r="A359" s="92">
        <v>9908</v>
      </c>
      <c r="B359" s="135" t="s">
        <v>358</v>
      </c>
      <c r="C359" s="33" t="s">
        <v>20</v>
      </c>
      <c r="D359" s="112"/>
      <c r="E359" s="113"/>
      <c r="F359" s="114"/>
      <c r="G359" s="115"/>
      <c r="H359" s="116"/>
      <c r="I359" s="117"/>
      <c r="J359" s="118"/>
      <c r="K359" s="119"/>
      <c r="L359" s="120"/>
      <c r="M359" s="121"/>
      <c r="N359" s="122"/>
      <c r="O359" s="123"/>
      <c r="P359" s="169"/>
      <c r="Q359" s="170"/>
      <c r="R359" s="171"/>
      <c r="S359" s="82"/>
      <c r="T359" s="83"/>
      <c r="U359" s="172"/>
      <c r="AB359" s="206"/>
      <c r="AC359" s="206"/>
      <c r="AD359" s="207"/>
      <c r="AE359" s="208"/>
      <c r="AF359" s="209"/>
      <c r="AG359" s="210"/>
      <c r="AH359" s="202">
        <v>260.87</v>
      </c>
      <c r="AI359" s="188">
        <f t="shared" si="516"/>
        <v>300.00049999999999</v>
      </c>
      <c r="AJ359" s="188">
        <f t="shared" si="517"/>
        <v>340.87</v>
      </c>
      <c r="AK359" s="189">
        <f t="shared" si="518"/>
        <v>20.051176470588235</v>
      </c>
      <c r="AL359" s="190">
        <f t="shared" si="519"/>
        <v>16.231904761904762</v>
      </c>
      <c r="AM359" s="191">
        <f t="shared" si="520"/>
        <v>18.937222222222221</v>
      </c>
      <c r="AN359" s="225">
        <v>260.87</v>
      </c>
      <c r="AO359" s="221">
        <f t="shared" si="521"/>
        <v>300.00049999999999</v>
      </c>
      <c r="AP359" s="221">
        <f t="shared" si="522"/>
        <v>340.87</v>
      </c>
      <c r="AQ359" s="222">
        <f t="shared" si="523"/>
        <v>20.051176470588235</v>
      </c>
      <c r="AR359" s="223">
        <f t="shared" si="524"/>
        <v>16.231904761904762</v>
      </c>
      <c r="AS359" s="224">
        <f t="shared" si="525"/>
        <v>18.937222222222221</v>
      </c>
      <c r="AT359" s="237">
        <f t="shared" si="526"/>
        <v>440.00065000000001</v>
      </c>
      <c r="AU359" s="253">
        <f t="shared" si="527"/>
        <v>286.95700000000005</v>
      </c>
      <c r="AV359" s="254">
        <f t="shared" si="510"/>
        <v>330.00055000000003</v>
      </c>
      <c r="AW359" s="254">
        <f t="shared" si="511"/>
        <v>366.95700000000005</v>
      </c>
      <c r="AX359" s="255">
        <f t="shared" si="512"/>
        <v>21.585705882352944</v>
      </c>
      <c r="AY359" s="256">
        <f t="shared" si="513"/>
        <v>17.474142857142859</v>
      </c>
      <c r="AZ359" s="257">
        <f t="shared" si="514"/>
        <v>20.386500000000002</v>
      </c>
      <c r="BA359" s="268">
        <f t="shared" si="515"/>
        <v>479.00071500000007</v>
      </c>
    </row>
    <row r="360" spans="1:53" x14ac:dyDescent="0.2">
      <c r="A360" s="92">
        <v>9910</v>
      </c>
      <c r="B360" s="135" t="s">
        <v>366</v>
      </c>
      <c r="C360" s="33" t="s">
        <v>20</v>
      </c>
      <c r="D360" s="112"/>
      <c r="E360" s="113"/>
      <c r="F360" s="114"/>
      <c r="G360" s="115"/>
      <c r="H360" s="116"/>
      <c r="I360" s="117"/>
      <c r="J360" s="118"/>
      <c r="K360" s="119"/>
      <c r="L360" s="120"/>
      <c r="M360" s="121"/>
      <c r="N360" s="122"/>
      <c r="O360" s="123"/>
      <c r="P360" s="169"/>
      <c r="Q360" s="170"/>
      <c r="R360" s="171"/>
      <c r="S360" s="82"/>
      <c r="T360" s="83"/>
      <c r="U360" s="172"/>
      <c r="AB360" s="206"/>
      <c r="AC360" s="206"/>
      <c r="AD360" s="207"/>
      <c r="AE360" s="208"/>
      <c r="AF360" s="209"/>
      <c r="AG360" s="210"/>
      <c r="AH360" s="202">
        <v>191.3</v>
      </c>
      <c r="AI360" s="188">
        <f t="shared" si="516"/>
        <v>219.995</v>
      </c>
      <c r="AJ360" s="188">
        <f t="shared" si="517"/>
        <v>271.3</v>
      </c>
      <c r="AK360" s="189">
        <f t="shared" si="518"/>
        <v>15.958823529411765</v>
      </c>
      <c r="AL360" s="190">
        <f t="shared" si="519"/>
        <v>12.919047619047619</v>
      </c>
      <c r="AM360" s="191">
        <f t="shared" si="520"/>
        <v>15.072222222222223</v>
      </c>
      <c r="AN360" s="225">
        <v>191.3</v>
      </c>
      <c r="AO360" s="221">
        <f t="shared" si="521"/>
        <v>219.995</v>
      </c>
      <c r="AP360" s="221">
        <f t="shared" si="522"/>
        <v>271.3</v>
      </c>
      <c r="AQ360" s="222">
        <f t="shared" si="523"/>
        <v>15.958823529411765</v>
      </c>
      <c r="AR360" s="223">
        <f t="shared" si="524"/>
        <v>12.919047619047619</v>
      </c>
      <c r="AS360" s="224">
        <f t="shared" si="525"/>
        <v>15.072222222222223</v>
      </c>
      <c r="AT360" s="237">
        <f t="shared" si="526"/>
        <v>335.99350000000004</v>
      </c>
      <c r="AU360" s="253">
        <f t="shared" si="527"/>
        <v>210.43000000000004</v>
      </c>
      <c r="AV360" s="254">
        <f t="shared" si="510"/>
        <v>241.99450000000002</v>
      </c>
      <c r="AW360" s="254">
        <f t="shared" si="511"/>
        <v>290.43000000000006</v>
      </c>
      <c r="AX360" s="255">
        <f t="shared" si="512"/>
        <v>17.084117647058829</v>
      </c>
      <c r="AY360" s="256">
        <f t="shared" si="513"/>
        <v>13.830000000000004</v>
      </c>
      <c r="AZ360" s="257">
        <f t="shared" si="514"/>
        <v>16.135000000000005</v>
      </c>
      <c r="BA360" s="268">
        <f t="shared" si="515"/>
        <v>364.59285000000006</v>
      </c>
    </row>
    <row r="361" spans="1:53" x14ac:dyDescent="0.2">
      <c r="A361" s="92">
        <v>9911</v>
      </c>
      <c r="B361" s="156" t="s">
        <v>372</v>
      </c>
      <c r="C361" s="33" t="s">
        <v>20</v>
      </c>
      <c r="D361" s="112"/>
      <c r="E361" s="113"/>
      <c r="F361" s="114"/>
      <c r="G361" s="115"/>
      <c r="H361" s="116"/>
      <c r="I361" s="117"/>
      <c r="J361" s="118"/>
      <c r="K361" s="119"/>
      <c r="L361" s="120"/>
      <c r="M361" s="121"/>
      <c r="N361" s="122"/>
      <c r="O361" s="123"/>
      <c r="P361" s="169"/>
      <c r="Q361" s="170"/>
      <c r="R361" s="171"/>
      <c r="S361" s="82"/>
      <c r="T361" s="83"/>
      <c r="U361" s="172"/>
      <c r="AB361" s="206"/>
      <c r="AC361" s="206"/>
      <c r="AD361" s="207"/>
      <c r="AE361" s="208"/>
      <c r="AF361" s="209"/>
      <c r="AG361" s="210"/>
      <c r="AH361" s="202">
        <v>173.91</v>
      </c>
      <c r="AI361" s="188">
        <f t="shared" si="516"/>
        <v>199.99649999999997</v>
      </c>
      <c r="AJ361" s="188">
        <f t="shared" si="517"/>
        <v>253.91</v>
      </c>
      <c r="AK361" s="189">
        <f t="shared" si="518"/>
        <v>14.935882352941176</v>
      </c>
      <c r="AL361" s="190">
        <f t="shared" si="519"/>
        <v>12.09095238095238</v>
      </c>
      <c r="AM361" s="191">
        <f t="shared" si="520"/>
        <v>14.106111111111112</v>
      </c>
      <c r="AN361" s="225">
        <v>173.91</v>
      </c>
      <c r="AO361" s="221">
        <f t="shared" si="521"/>
        <v>199.99649999999997</v>
      </c>
      <c r="AP361" s="221">
        <f t="shared" si="522"/>
        <v>253.91</v>
      </c>
      <c r="AQ361" s="222">
        <f t="shared" si="523"/>
        <v>14.935882352941176</v>
      </c>
      <c r="AR361" s="223">
        <f t="shared" si="524"/>
        <v>12.09095238095238</v>
      </c>
      <c r="AS361" s="224">
        <f t="shared" si="525"/>
        <v>14.106111111111112</v>
      </c>
      <c r="AT361" s="237">
        <f t="shared" si="526"/>
        <v>309.99544999999995</v>
      </c>
      <c r="AU361" s="253">
        <f t="shared" si="527"/>
        <v>191.30100000000002</v>
      </c>
      <c r="AV361" s="254">
        <f t="shared" si="510"/>
        <v>219.99615</v>
      </c>
      <c r="AW361" s="254">
        <f t="shared" si="511"/>
        <v>271.30100000000004</v>
      </c>
      <c r="AX361" s="255">
        <f t="shared" si="512"/>
        <v>15.958882352941179</v>
      </c>
      <c r="AY361" s="256">
        <f t="shared" si="513"/>
        <v>12.91909523809524</v>
      </c>
      <c r="AZ361" s="257">
        <f t="shared" si="514"/>
        <v>15.07227777777778</v>
      </c>
      <c r="BA361" s="268">
        <f t="shared" si="515"/>
        <v>335.99499500000002</v>
      </c>
    </row>
    <row r="362" spans="1:53" x14ac:dyDescent="0.2">
      <c r="A362" s="92">
        <v>9912</v>
      </c>
      <c r="B362" s="211" t="s">
        <v>371</v>
      </c>
      <c r="C362" s="33" t="s">
        <v>20</v>
      </c>
      <c r="D362" s="112"/>
      <c r="E362" s="113"/>
      <c r="F362" s="114"/>
      <c r="G362" s="115"/>
      <c r="H362" s="116"/>
      <c r="I362" s="117"/>
      <c r="J362" s="118"/>
      <c r="K362" s="119"/>
      <c r="L362" s="120"/>
      <c r="M362" s="121"/>
      <c r="N362" s="122"/>
      <c r="O362" s="123"/>
      <c r="P362" s="169"/>
      <c r="Q362" s="170"/>
      <c r="R362" s="171"/>
      <c r="S362" s="82"/>
      <c r="T362" s="83"/>
      <c r="U362" s="172"/>
      <c r="AB362" s="206"/>
      <c r="AC362" s="206"/>
      <c r="AD362" s="207"/>
      <c r="AE362" s="208"/>
      <c r="AF362" s="209"/>
      <c r="AG362" s="210"/>
      <c r="AH362" s="202">
        <v>260.86</v>
      </c>
      <c r="AI362" s="188">
        <f t="shared" si="516"/>
        <v>299.98899999999998</v>
      </c>
      <c r="AJ362" s="188">
        <f t="shared" si="517"/>
        <v>340.86</v>
      </c>
      <c r="AK362" s="189">
        <f t="shared" si="518"/>
        <v>20.050588235294118</v>
      </c>
      <c r="AL362" s="190">
        <f t="shared" si="519"/>
        <v>16.231428571428573</v>
      </c>
      <c r="AM362" s="191">
        <f t="shared" si="520"/>
        <v>18.936666666666667</v>
      </c>
      <c r="AN362" s="225">
        <v>260.86</v>
      </c>
      <c r="AO362" s="221">
        <f t="shared" si="521"/>
        <v>299.98899999999998</v>
      </c>
      <c r="AP362" s="221">
        <f t="shared" si="522"/>
        <v>340.86</v>
      </c>
      <c r="AQ362" s="222">
        <f t="shared" si="523"/>
        <v>20.050588235294118</v>
      </c>
      <c r="AR362" s="223">
        <f t="shared" si="524"/>
        <v>16.231428571428573</v>
      </c>
      <c r="AS362" s="224">
        <f t="shared" si="525"/>
        <v>18.936666666666667</v>
      </c>
      <c r="AT362" s="237">
        <f t="shared" si="526"/>
        <v>439.98570000000001</v>
      </c>
      <c r="AU362" s="253">
        <f t="shared" si="527"/>
        <v>286.94600000000003</v>
      </c>
      <c r="AV362" s="254">
        <f t="shared" si="510"/>
        <v>329.98790000000002</v>
      </c>
      <c r="AW362" s="254">
        <f t="shared" si="511"/>
        <v>366.94600000000003</v>
      </c>
      <c r="AX362" s="255">
        <f t="shared" si="512"/>
        <v>21.585058823529412</v>
      </c>
      <c r="AY362" s="256">
        <f t="shared" si="513"/>
        <v>17.473619047619049</v>
      </c>
      <c r="AZ362" s="257">
        <f t="shared" si="514"/>
        <v>20.385888888888889</v>
      </c>
      <c r="BA362" s="268">
        <f t="shared" si="515"/>
        <v>478.98427000000004</v>
      </c>
    </row>
    <row r="363" spans="1:53" x14ac:dyDescent="0.2">
      <c r="A363" s="111">
        <v>9913</v>
      </c>
      <c r="B363" s="211" t="s">
        <v>370</v>
      </c>
      <c r="C363" s="33" t="s">
        <v>20</v>
      </c>
      <c r="D363" s="112"/>
      <c r="E363" s="113"/>
      <c r="F363" s="114"/>
      <c r="G363" s="115"/>
      <c r="H363" s="116"/>
      <c r="I363" s="117"/>
      <c r="J363" s="118"/>
      <c r="K363" s="119"/>
      <c r="L363" s="120"/>
      <c r="M363" s="121"/>
      <c r="N363" s="122"/>
      <c r="O363" s="123"/>
      <c r="P363" s="169"/>
      <c r="Q363" s="170"/>
      <c r="R363" s="171"/>
      <c r="S363" s="82"/>
      <c r="T363" s="83"/>
      <c r="U363" s="172"/>
      <c r="AB363" s="206"/>
      <c r="AC363" s="206"/>
      <c r="AD363" s="207"/>
      <c r="AE363" s="208"/>
      <c r="AF363" s="209"/>
      <c r="AG363" s="210"/>
      <c r="AH363" s="202">
        <v>0</v>
      </c>
      <c r="AI363" s="188">
        <f t="shared" si="516"/>
        <v>0</v>
      </c>
      <c r="AJ363" s="188">
        <f t="shared" si="517"/>
        <v>80</v>
      </c>
      <c r="AK363" s="189">
        <f t="shared" si="518"/>
        <v>4.7058823529411766</v>
      </c>
      <c r="AL363" s="190">
        <f t="shared" si="519"/>
        <v>3.8095238095238093</v>
      </c>
      <c r="AM363" s="191">
        <f t="shared" si="520"/>
        <v>4.4444444444444446</v>
      </c>
      <c r="AN363" s="225">
        <v>330.44</v>
      </c>
      <c r="AO363" s="221">
        <f t="shared" si="521"/>
        <v>380.00599999999997</v>
      </c>
      <c r="AP363" s="221">
        <f t="shared" si="522"/>
        <v>410.44</v>
      </c>
      <c r="AQ363" s="222">
        <f t="shared" si="523"/>
        <v>24.143529411764707</v>
      </c>
      <c r="AR363" s="223">
        <f t="shared" si="524"/>
        <v>19.544761904761906</v>
      </c>
      <c r="AS363" s="224">
        <f t="shared" si="525"/>
        <v>22.802222222222223</v>
      </c>
      <c r="AT363" s="237">
        <f t="shared" si="526"/>
        <v>544.00779999999997</v>
      </c>
      <c r="AU363" s="253">
        <v>330.44</v>
      </c>
      <c r="AV363" s="254">
        <f t="shared" si="510"/>
        <v>380.00599999999997</v>
      </c>
      <c r="AW363" s="254">
        <f t="shared" si="511"/>
        <v>410.44</v>
      </c>
      <c r="AX363" s="255">
        <f t="shared" si="512"/>
        <v>24.143529411764707</v>
      </c>
      <c r="AY363" s="256">
        <f t="shared" si="513"/>
        <v>19.544761904761906</v>
      </c>
      <c r="AZ363" s="257">
        <f t="shared" si="514"/>
        <v>22.802222222222223</v>
      </c>
      <c r="BA363" s="268">
        <f t="shared" si="515"/>
        <v>544.00779999999997</v>
      </c>
    </row>
    <row r="364" spans="1:53" x14ac:dyDescent="0.2">
      <c r="A364" s="111">
        <v>9915</v>
      </c>
      <c r="B364" s="211" t="s">
        <v>417</v>
      </c>
      <c r="C364" s="33" t="s">
        <v>20</v>
      </c>
      <c r="D364" s="112"/>
      <c r="E364" s="113"/>
      <c r="F364" s="114"/>
      <c r="G364" s="115"/>
      <c r="H364" s="116"/>
      <c r="I364" s="117"/>
      <c r="J364" s="118"/>
      <c r="K364" s="119"/>
      <c r="L364" s="120"/>
      <c r="M364" s="121"/>
      <c r="N364" s="122"/>
      <c r="O364" s="123"/>
      <c r="P364" s="169"/>
      <c r="Q364" s="170"/>
      <c r="R364" s="171"/>
      <c r="S364" s="82"/>
      <c r="T364" s="83"/>
      <c r="U364" s="172"/>
      <c r="AB364" s="206"/>
      <c r="AC364" s="206"/>
      <c r="AD364" s="207"/>
      <c r="AE364" s="208"/>
      <c r="AF364" s="209"/>
      <c r="AG364" s="210"/>
      <c r="AH364" s="202">
        <v>0</v>
      </c>
      <c r="AI364" s="188">
        <f t="shared" si="516"/>
        <v>0</v>
      </c>
      <c r="AJ364" s="188">
        <f t="shared" si="517"/>
        <v>80</v>
      </c>
      <c r="AK364" s="189">
        <f t="shared" si="518"/>
        <v>4.7058823529411766</v>
      </c>
      <c r="AL364" s="190">
        <f t="shared" si="519"/>
        <v>3.8095238095238093</v>
      </c>
      <c r="AM364" s="191">
        <f t="shared" si="520"/>
        <v>4.4444444444444446</v>
      </c>
      <c r="AN364" s="225">
        <v>217.39</v>
      </c>
      <c r="AO364" s="221">
        <f t="shared" si="521"/>
        <v>249.99849999999998</v>
      </c>
      <c r="AP364" s="221">
        <f t="shared" si="522"/>
        <v>297.39</v>
      </c>
      <c r="AQ364" s="222">
        <f t="shared" si="523"/>
        <v>17.493529411764705</v>
      </c>
      <c r="AR364" s="223">
        <f t="shared" si="524"/>
        <v>14.161428571428571</v>
      </c>
      <c r="AS364" s="224">
        <f t="shared" si="525"/>
        <v>16.521666666666665</v>
      </c>
      <c r="AT364" s="237">
        <f t="shared" si="526"/>
        <v>374.99804999999998</v>
      </c>
      <c r="AU364" s="253">
        <v>217.39</v>
      </c>
      <c r="AV364" s="254">
        <f t="shared" si="510"/>
        <v>249.99849999999998</v>
      </c>
      <c r="AW364" s="254">
        <f t="shared" si="511"/>
        <v>297.39</v>
      </c>
      <c r="AX364" s="255">
        <f t="shared" si="512"/>
        <v>17.493529411764705</v>
      </c>
      <c r="AY364" s="256">
        <f t="shared" si="513"/>
        <v>14.161428571428571</v>
      </c>
      <c r="AZ364" s="257">
        <f t="shared" si="514"/>
        <v>16.521666666666665</v>
      </c>
      <c r="BA364" s="268">
        <f t="shared" si="515"/>
        <v>374.99804999999998</v>
      </c>
    </row>
    <row r="365" spans="1:53" x14ac:dyDescent="0.2">
      <c r="A365" s="111">
        <v>9916</v>
      </c>
      <c r="B365" s="211" t="s">
        <v>364</v>
      </c>
      <c r="C365" s="33" t="s">
        <v>20</v>
      </c>
      <c r="D365" s="112"/>
      <c r="E365" s="113"/>
      <c r="F365" s="114"/>
      <c r="G365" s="115"/>
      <c r="H365" s="116"/>
      <c r="I365" s="117"/>
      <c r="J365" s="118"/>
      <c r="K365" s="119"/>
      <c r="L365" s="120"/>
      <c r="M365" s="121"/>
      <c r="N365" s="122"/>
      <c r="O365" s="123"/>
      <c r="P365" s="169"/>
      <c r="Q365" s="170"/>
      <c r="R365" s="171"/>
      <c r="S365" s="82"/>
      <c r="T365" s="83"/>
      <c r="U365" s="172"/>
      <c r="AB365" s="206"/>
      <c r="AC365" s="206"/>
      <c r="AD365" s="207"/>
      <c r="AE365" s="208"/>
      <c r="AF365" s="209"/>
      <c r="AG365" s="210"/>
      <c r="AH365" s="202"/>
      <c r="AI365" s="188"/>
      <c r="AJ365" s="188"/>
      <c r="AK365" s="189"/>
      <c r="AL365" s="190"/>
      <c r="AM365" s="191"/>
      <c r="AN365" s="225">
        <v>473.11</v>
      </c>
      <c r="AO365" s="221">
        <f t="shared" si="521"/>
        <v>544.07650000000001</v>
      </c>
      <c r="AP365" s="221">
        <f t="shared" si="522"/>
        <v>553.11</v>
      </c>
      <c r="AQ365" s="222">
        <f t="shared" si="523"/>
        <v>32.535882352941179</v>
      </c>
      <c r="AR365" s="223">
        <f t="shared" si="524"/>
        <v>26.338571428571431</v>
      </c>
      <c r="AS365" s="224">
        <f t="shared" si="525"/>
        <v>30.728333333333335</v>
      </c>
      <c r="AT365" s="237">
        <f t="shared" si="526"/>
        <v>757.29945000000009</v>
      </c>
      <c r="AU365" s="253">
        <v>473.11</v>
      </c>
      <c r="AV365" s="254">
        <f t="shared" si="510"/>
        <v>544.07650000000001</v>
      </c>
      <c r="AW365" s="254">
        <f t="shared" si="511"/>
        <v>553.11</v>
      </c>
      <c r="AX365" s="255">
        <f t="shared" si="512"/>
        <v>32.535882352941179</v>
      </c>
      <c r="AY365" s="256">
        <f t="shared" si="513"/>
        <v>26.338571428571431</v>
      </c>
      <c r="AZ365" s="257">
        <f t="shared" si="514"/>
        <v>30.728333333333335</v>
      </c>
      <c r="BA365" s="268">
        <f t="shared" si="515"/>
        <v>757.29945000000009</v>
      </c>
    </row>
    <row r="366" spans="1:53" x14ac:dyDescent="0.2">
      <c r="A366" s="111">
        <v>9917</v>
      </c>
      <c r="B366" s="211" t="s">
        <v>369</v>
      </c>
      <c r="C366" s="33" t="s">
        <v>20</v>
      </c>
      <c r="D366" s="112"/>
      <c r="E366" s="113"/>
      <c r="F366" s="114"/>
      <c r="G366" s="115"/>
      <c r="H366" s="116"/>
      <c r="I366" s="117"/>
      <c r="J366" s="118"/>
      <c r="K366" s="119"/>
      <c r="L366" s="120"/>
      <c r="M366" s="121"/>
      <c r="N366" s="122"/>
      <c r="O366" s="123"/>
      <c r="P366" s="169"/>
      <c r="Q366" s="170"/>
      <c r="R366" s="171"/>
      <c r="S366" s="82"/>
      <c r="T366" s="83"/>
      <c r="U366" s="172"/>
      <c r="AB366" s="206"/>
      <c r="AC366" s="206"/>
      <c r="AD366" s="207"/>
      <c r="AE366" s="208"/>
      <c r="AF366" s="209"/>
      <c r="AG366" s="210"/>
      <c r="AH366" s="202"/>
      <c r="AI366" s="188"/>
      <c r="AJ366" s="188"/>
      <c r="AK366" s="189"/>
      <c r="AL366" s="190"/>
      <c r="AM366" s="191"/>
      <c r="AN366" s="225">
        <v>260.86</v>
      </c>
      <c r="AO366" s="221">
        <f t="shared" si="521"/>
        <v>299.98899999999998</v>
      </c>
      <c r="AP366" s="221">
        <f t="shared" si="522"/>
        <v>340.86</v>
      </c>
      <c r="AQ366" s="222">
        <f t="shared" si="523"/>
        <v>20.050588235294118</v>
      </c>
      <c r="AR366" s="223">
        <f t="shared" si="524"/>
        <v>16.231428571428573</v>
      </c>
      <c r="AS366" s="224">
        <f t="shared" si="525"/>
        <v>18.936666666666667</v>
      </c>
      <c r="AT366" s="237">
        <f t="shared" si="526"/>
        <v>439.98570000000001</v>
      </c>
      <c r="AU366" s="253">
        <v>260.86</v>
      </c>
      <c r="AV366" s="254">
        <f t="shared" si="510"/>
        <v>299.98899999999998</v>
      </c>
      <c r="AW366" s="254">
        <f t="shared" si="511"/>
        <v>340.86</v>
      </c>
      <c r="AX366" s="255">
        <f t="shared" si="512"/>
        <v>20.050588235294118</v>
      </c>
      <c r="AY366" s="256">
        <f t="shared" si="513"/>
        <v>16.231428571428573</v>
      </c>
      <c r="AZ366" s="257">
        <f t="shared" si="514"/>
        <v>18.936666666666667</v>
      </c>
      <c r="BA366" s="268">
        <f t="shared" si="515"/>
        <v>439.98570000000001</v>
      </c>
    </row>
    <row r="367" spans="1:53" x14ac:dyDescent="0.2">
      <c r="A367" s="111">
        <v>9918</v>
      </c>
      <c r="B367" s="211" t="s">
        <v>402</v>
      </c>
      <c r="C367" s="33" t="s">
        <v>20</v>
      </c>
      <c r="D367" s="112"/>
      <c r="E367" s="113"/>
      <c r="F367" s="114"/>
      <c r="G367" s="115"/>
      <c r="H367" s="116"/>
      <c r="I367" s="117"/>
      <c r="J367" s="118"/>
      <c r="K367" s="119"/>
      <c r="L367" s="120"/>
      <c r="M367" s="121"/>
      <c r="N367" s="122"/>
      <c r="O367" s="123"/>
      <c r="P367" s="169"/>
      <c r="Q367" s="170"/>
      <c r="R367" s="171"/>
      <c r="S367" s="82"/>
      <c r="T367" s="83"/>
      <c r="U367" s="172"/>
      <c r="AB367" s="206"/>
      <c r="AC367" s="206"/>
      <c r="AD367" s="207"/>
      <c r="AE367" s="208"/>
      <c r="AF367" s="209"/>
      <c r="AG367" s="210"/>
      <c r="AH367" s="202"/>
      <c r="AI367" s="188"/>
      <c r="AJ367" s="188"/>
      <c r="AK367" s="189"/>
      <c r="AL367" s="190"/>
      <c r="AM367" s="191"/>
      <c r="AN367" s="225">
        <v>217.39</v>
      </c>
      <c r="AO367" s="221">
        <f t="shared" si="521"/>
        <v>249.99849999999998</v>
      </c>
      <c r="AP367" s="221">
        <f t="shared" si="522"/>
        <v>297.39</v>
      </c>
      <c r="AQ367" s="222">
        <f t="shared" si="523"/>
        <v>17.493529411764705</v>
      </c>
      <c r="AR367" s="223">
        <f t="shared" si="524"/>
        <v>14.161428571428571</v>
      </c>
      <c r="AS367" s="224">
        <f t="shared" si="525"/>
        <v>16.521666666666665</v>
      </c>
      <c r="AT367" s="237">
        <f t="shared" si="526"/>
        <v>374.99804999999998</v>
      </c>
      <c r="AU367" s="253">
        <v>217.39</v>
      </c>
      <c r="AV367" s="254">
        <f t="shared" si="510"/>
        <v>249.99849999999998</v>
      </c>
      <c r="AW367" s="254">
        <f t="shared" si="511"/>
        <v>297.39</v>
      </c>
      <c r="AX367" s="255">
        <f t="shared" si="512"/>
        <v>17.493529411764705</v>
      </c>
      <c r="AY367" s="256">
        <f t="shared" si="513"/>
        <v>14.161428571428571</v>
      </c>
      <c r="AZ367" s="257">
        <f t="shared" si="514"/>
        <v>16.521666666666665</v>
      </c>
      <c r="BA367" s="268">
        <f t="shared" si="515"/>
        <v>374.99804999999998</v>
      </c>
    </row>
    <row r="368" spans="1:53" x14ac:dyDescent="0.2">
      <c r="A368" s="111">
        <v>9919</v>
      </c>
      <c r="B368" s="211" t="s">
        <v>368</v>
      </c>
      <c r="C368" s="33" t="s">
        <v>20</v>
      </c>
      <c r="D368" s="112"/>
      <c r="E368" s="113"/>
      <c r="F368" s="114"/>
      <c r="G368" s="115"/>
      <c r="H368" s="116"/>
      <c r="I368" s="117"/>
      <c r="J368" s="118"/>
      <c r="K368" s="119"/>
      <c r="L368" s="120"/>
      <c r="M368" s="121"/>
      <c r="N368" s="122"/>
      <c r="O368" s="123"/>
      <c r="P368" s="169"/>
      <c r="Q368" s="170"/>
      <c r="R368" s="171"/>
      <c r="S368" s="82"/>
      <c r="T368" s="83"/>
      <c r="U368" s="172"/>
      <c r="AB368" s="206"/>
      <c r="AC368" s="206"/>
      <c r="AD368" s="207"/>
      <c r="AE368" s="208"/>
      <c r="AF368" s="209"/>
      <c r="AG368" s="210"/>
      <c r="AH368" s="202"/>
      <c r="AI368" s="188"/>
      <c r="AJ368" s="188"/>
      <c r="AK368" s="189"/>
      <c r="AL368" s="190"/>
      <c r="AM368" s="191"/>
      <c r="AN368" s="225">
        <v>260.86</v>
      </c>
      <c r="AO368" s="221">
        <f t="shared" si="521"/>
        <v>299.98899999999998</v>
      </c>
      <c r="AP368" s="221">
        <f t="shared" si="522"/>
        <v>340.86</v>
      </c>
      <c r="AQ368" s="222">
        <f t="shared" si="523"/>
        <v>20.050588235294118</v>
      </c>
      <c r="AR368" s="223">
        <f t="shared" si="524"/>
        <v>16.231428571428573</v>
      </c>
      <c r="AS368" s="224">
        <f t="shared" si="525"/>
        <v>18.936666666666667</v>
      </c>
      <c r="AT368" s="237">
        <f t="shared" si="526"/>
        <v>439.98570000000001</v>
      </c>
      <c r="AU368" s="253">
        <v>260.86</v>
      </c>
      <c r="AV368" s="254">
        <f t="shared" si="510"/>
        <v>299.98899999999998</v>
      </c>
      <c r="AW368" s="254">
        <f t="shared" si="511"/>
        <v>340.86</v>
      </c>
      <c r="AX368" s="255">
        <f t="shared" si="512"/>
        <v>20.050588235294118</v>
      </c>
      <c r="AY368" s="256">
        <f t="shared" si="513"/>
        <v>16.231428571428573</v>
      </c>
      <c r="AZ368" s="257">
        <f t="shared" si="514"/>
        <v>18.936666666666667</v>
      </c>
      <c r="BA368" s="268">
        <f t="shared" si="515"/>
        <v>439.98570000000001</v>
      </c>
    </row>
    <row r="369" spans="1:53" x14ac:dyDescent="0.2">
      <c r="A369" s="111">
        <v>9920</v>
      </c>
      <c r="B369" s="211" t="s">
        <v>403</v>
      </c>
      <c r="C369" s="53" t="s">
        <v>20</v>
      </c>
      <c r="D369" s="112"/>
      <c r="E369" s="113"/>
      <c r="F369" s="114"/>
      <c r="G369" s="115"/>
      <c r="H369" s="116"/>
      <c r="I369" s="117"/>
      <c r="J369" s="118"/>
      <c r="K369" s="119"/>
      <c r="L369" s="120"/>
      <c r="M369" s="121"/>
      <c r="N369" s="122"/>
      <c r="O369" s="123"/>
      <c r="P369" s="169"/>
      <c r="Q369" s="170"/>
      <c r="R369" s="171"/>
      <c r="S369" s="82"/>
      <c r="T369" s="83"/>
      <c r="U369" s="172"/>
      <c r="AB369" s="206"/>
      <c r="AC369" s="206"/>
      <c r="AD369" s="207"/>
      <c r="AE369" s="208"/>
      <c r="AF369" s="209"/>
      <c r="AG369" s="210"/>
      <c r="AH369" s="234"/>
      <c r="AI369" s="198"/>
      <c r="AJ369" s="198"/>
      <c r="AK369" s="199"/>
      <c r="AL369" s="200"/>
      <c r="AM369" s="201"/>
      <c r="AN369" s="235">
        <v>260.86</v>
      </c>
      <c r="AO369" s="226">
        <f t="shared" si="521"/>
        <v>299.98899999999998</v>
      </c>
      <c r="AP369" s="226">
        <f t="shared" si="522"/>
        <v>340.86</v>
      </c>
      <c r="AQ369" s="227">
        <f t="shared" si="523"/>
        <v>20.050588235294118</v>
      </c>
      <c r="AR369" s="228">
        <f t="shared" si="524"/>
        <v>16.231428571428573</v>
      </c>
      <c r="AS369" s="229">
        <f t="shared" si="525"/>
        <v>18.936666666666667</v>
      </c>
      <c r="AT369" s="237">
        <f t="shared" si="526"/>
        <v>439.98570000000001</v>
      </c>
      <c r="AU369" s="253">
        <v>260.86</v>
      </c>
      <c r="AV369" s="258">
        <f t="shared" si="510"/>
        <v>299.98899999999998</v>
      </c>
      <c r="AW369" s="258">
        <f t="shared" si="511"/>
        <v>340.86</v>
      </c>
      <c r="AX369" s="259">
        <f t="shared" si="512"/>
        <v>20.050588235294118</v>
      </c>
      <c r="AY369" s="260">
        <f t="shared" si="513"/>
        <v>16.231428571428573</v>
      </c>
      <c r="AZ369" s="261">
        <f t="shared" si="514"/>
        <v>18.936666666666667</v>
      </c>
      <c r="BA369" s="268">
        <f t="shared" si="515"/>
        <v>439.98570000000001</v>
      </c>
    </row>
    <row r="370" spans="1:53" x14ac:dyDescent="0.2">
      <c r="A370" s="111">
        <v>9921</v>
      </c>
      <c r="B370" s="211" t="s">
        <v>406</v>
      </c>
      <c r="C370" s="33" t="s">
        <v>20</v>
      </c>
      <c r="D370" s="47"/>
      <c r="E370" s="36"/>
      <c r="F370" s="75"/>
      <c r="G370" s="37"/>
      <c r="H370" s="38"/>
      <c r="I370" s="39"/>
      <c r="J370" s="80"/>
      <c r="K370" s="79"/>
      <c r="L370" s="41"/>
      <c r="M370" s="42"/>
      <c r="N370" s="43"/>
      <c r="O370" s="44"/>
      <c r="P370" s="137"/>
      <c r="Q370" s="138"/>
      <c r="R370" s="139"/>
      <c r="S370" s="140"/>
      <c r="T370" s="141"/>
      <c r="U370" s="142"/>
      <c r="V370" s="33"/>
      <c r="W370" s="33"/>
      <c r="X370" s="33"/>
      <c r="Y370" s="33"/>
      <c r="Z370" s="33"/>
      <c r="AA370" s="33"/>
      <c r="AB370" s="151"/>
      <c r="AC370" s="151"/>
      <c r="AD370" s="152"/>
      <c r="AE370" s="153"/>
      <c r="AF370" s="154"/>
      <c r="AG370" s="155"/>
      <c r="AH370" s="202"/>
      <c r="AI370" s="193"/>
      <c r="AJ370" s="193"/>
      <c r="AK370" s="203"/>
      <c r="AL370" s="204"/>
      <c r="AM370" s="205"/>
      <c r="AN370" s="225">
        <v>260.86</v>
      </c>
      <c r="AO370" s="166">
        <f t="shared" si="521"/>
        <v>299.98899999999998</v>
      </c>
      <c r="AP370" s="166">
        <f t="shared" si="522"/>
        <v>340.86</v>
      </c>
      <c r="AQ370" s="230">
        <f t="shared" si="523"/>
        <v>20.050588235294118</v>
      </c>
      <c r="AR370" s="231">
        <f t="shared" si="524"/>
        <v>16.231428571428573</v>
      </c>
      <c r="AS370" s="232">
        <f t="shared" si="525"/>
        <v>18.936666666666667</v>
      </c>
      <c r="AT370" s="237">
        <f t="shared" si="526"/>
        <v>439.98570000000001</v>
      </c>
      <c r="AU370" s="253">
        <v>260.86</v>
      </c>
      <c r="AV370" s="262">
        <f t="shared" si="510"/>
        <v>299.98899999999998</v>
      </c>
      <c r="AW370" s="262">
        <f t="shared" si="511"/>
        <v>340.86</v>
      </c>
      <c r="AX370" s="263">
        <f t="shared" si="512"/>
        <v>20.050588235294118</v>
      </c>
      <c r="AY370" s="264">
        <f t="shared" si="513"/>
        <v>16.231428571428573</v>
      </c>
      <c r="AZ370" s="265">
        <f t="shared" si="514"/>
        <v>18.936666666666667</v>
      </c>
      <c r="BA370" s="268">
        <f t="shared" si="515"/>
        <v>439.98570000000001</v>
      </c>
    </row>
    <row r="371" spans="1:53" x14ac:dyDescent="0.2">
      <c r="A371" s="111">
        <v>9922</v>
      </c>
      <c r="B371" s="156" t="s">
        <v>367</v>
      </c>
      <c r="C371" s="33" t="s">
        <v>20</v>
      </c>
      <c r="D371" s="47"/>
      <c r="E371" s="36"/>
      <c r="F371" s="75"/>
      <c r="G371" s="37"/>
      <c r="H371" s="38"/>
      <c r="I371" s="39"/>
      <c r="J371" s="80"/>
      <c r="K371" s="79"/>
      <c r="L371" s="41"/>
      <c r="M371" s="42"/>
      <c r="N371" s="43"/>
      <c r="O371" s="44"/>
      <c r="P371" s="137"/>
      <c r="Q371" s="138"/>
      <c r="R371" s="139"/>
      <c r="S371" s="140"/>
      <c r="T371" s="141"/>
      <c r="U371" s="142"/>
      <c r="V371" s="33"/>
      <c r="W371" s="33"/>
      <c r="X371" s="33"/>
      <c r="Y371" s="33"/>
      <c r="Z371" s="33"/>
      <c r="AA371" s="33"/>
      <c r="AB371" s="151"/>
      <c r="AC371" s="151"/>
      <c r="AD371" s="152"/>
      <c r="AE371" s="153"/>
      <c r="AF371" s="154"/>
      <c r="AG371" s="155"/>
      <c r="AH371" s="202"/>
      <c r="AI371" s="193"/>
      <c r="AJ371" s="193"/>
      <c r="AK371" s="203"/>
      <c r="AL371" s="204"/>
      <c r="AM371" s="205"/>
      <c r="AN371" s="225">
        <v>217.39</v>
      </c>
      <c r="AO371" s="166">
        <f t="shared" si="521"/>
        <v>249.99849999999998</v>
      </c>
      <c r="AP371" s="166">
        <f t="shared" si="522"/>
        <v>297.39</v>
      </c>
      <c r="AQ371" s="230">
        <f t="shared" si="523"/>
        <v>17.493529411764705</v>
      </c>
      <c r="AR371" s="231">
        <f t="shared" si="524"/>
        <v>14.161428571428571</v>
      </c>
      <c r="AS371" s="232">
        <f t="shared" si="525"/>
        <v>16.521666666666665</v>
      </c>
      <c r="AT371" s="237">
        <f t="shared" si="526"/>
        <v>374.99804999999998</v>
      </c>
      <c r="AU371" s="253">
        <v>217.39</v>
      </c>
      <c r="AV371" s="262">
        <f t="shared" si="510"/>
        <v>249.99849999999998</v>
      </c>
      <c r="AW371" s="262">
        <f t="shared" si="511"/>
        <v>297.39</v>
      </c>
      <c r="AX371" s="263">
        <f t="shared" si="512"/>
        <v>17.493529411764705</v>
      </c>
      <c r="AY371" s="264">
        <f t="shared" si="513"/>
        <v>14.161428571428571</v>
      </c>
      <c r="AZ371" s="265">
        <f t="shared" si="514"/>
        <v>16.521666666666665</v>
      </c>
      <c r="BA371" s="268">
        <f t="shared" si="515"/>
        <v>374.99804999999998</v>
      </c>
    </row>
    <row r="372" spans="1:53" x14ac:dyDescent="0.2">
      <c r="A372" s="111">
        <v>9925</v>
      </c>
      <c r="B372" s="156" t="s">
        <v>404</v>
      </c>
      <c r="C372" s="33" t="s">
        <v>20</v>
      </c>
      <c r="D372" s="47"/>
      <c r="E372" s="36"/>
      <c r="F372" s="75"/>
      <c r="G372" s="37"/>
      <c r="H372" s="38"/>
      <c r="I372" s="39"/>
      <c r="J372" s="80"/>
      <c r="K372" s="79"/>
      <c r="L372" s="41"/>
      <c r="M372" s="42"/>
      <c r="N372" s="43"/>
      <c r="O372" s="44"/>
      <c r="P372" s="137"/>
      <c r="Q372" s="138"/>
      <c r="R372" s="139"/>
      <c r="S372" s="140"/>
      <c r="T372" s="141"/>
      <c r="U372" s="142"/>
      <c r="V372" s="33"/>
      <c r="W372" s="33"/>
      <c r="X372" s="33"/>
      <c r="Y372" s="33"/>
      <c r="Z372" s="33"/>
      <c r="AA372" s="33"/>
      <c r="AB372" s="151"/>
      <c r="AC372" s="151"/>
      <c r="AD372" s="152"/>
      <c r="AE372" s="153"/>
      <c r="AF372" s="154"/>
      <c r="AG372" s="155"/>
      <c r="AH372" s="202"/>
      <c r="AI372" s="193"/>
      <c r="AJ372" s="193"/>
      <c r="AK372" s="203"/>
      <c r="AL372" s="204"/>
      <c r="AM372" s="205"/>
      <c r="AN372" s="225">
        <v>260.86</v>
      </c>
      <c r="AO372" s="166">
        <f t="shared" si="521"/>
        <v>299.98899999999998</v>
      </c>
      <c r="AP372" s="166">
        <f t="shared" si="522"/>
        <v>340.86</v>
      </c>
      <c r="AQ372" s="230">
        <f t="shared" si="523"/>
        <v>20.050588235294118</v>
      </c>
      <c r="AR372" s="231">
        <f t="shared" si="524"/>
        <v>16.231428571428573</v>
      </c>
      <c r="AS372" s="232">
        <f t="shared" si="525"/>
        <v>18.936666666666667</v>
      </c>
      <c r="AT372" s="237">
        <f t="shared" si="526"/>
        <v>439.98570000000001</v>
      </c>
      <c r="AU372" s="253">
        <v>260.86</v>
      </c>
      <c r="AV372" s="262">
        <f t="shared" si="510"/>
        <v>299.98899999999998</v>
      </c>
      <c r="AW372" s="262">
        <f t="shared" si="511"/>
        <v>340.86</v>
      </c>
      <c r="AX372" s="263">
        <f t="shared" si="512"/>
        <v>20.050588235294118</v>
      </c>
      <c r="AY372" s="264">
        <f t="shared" si="513"/>
        <v>16.231428571428573</v>
      </c>
      <c r="AZ372" s="265">
        <f t="shared" si="514"/>
        <v>18.936666666666667</v>
      </c>
      <c r="BA372" s="268">
        <f t="shared" si="515"/>
        <v>439.98570000000001</v>
      </c>
    </row>
    <row r="373" spans="1:53" x14ac:dyDescent="0.2">
      <c r="A373" s="216">
        <v>9926</v>
      </c>
      <c r="B373" s="216" t="s">
        <v>408</v>
      </c>
      <c r="C373" s="53" t="s">
        <v>20</v>
      </c>
      <c r="D373" s="269"/>
      <c r="E373" s="54"/>
      <c r="F373" s="270"/>
      <c r="G373" s="56"/>
      <c r="H373" s="57"/>
      <c r="I373" s="58"/>
      <c r="J373" s="271"/>
      <c r="K373" s="272"/>
      <c r="L373" s="60"/>
      <c r="M373" s="61"/>
      <c r="N373" s="62"/>
      <c r="O373" s="63"/>
      <c r="P373" s="273"/>
      <c r="Q373" s="274"/>
      <c r="R373" s="275"/>
      <c r="S373" s="276"/>
      <c r="T373" s="277"/>
      <c r="U373" s="278"/>
      <c r="V373" s="53"/>
      <c r="W373" s="53"/>
      <c r="X373" s="53"/>
      <c r="Y373" s="53"/>
      <c r="Z373" s="53"/>
      <c r="AA373" s="53"/>
      <c r="AB373" s="279"/>
      <c r="AC373" s="279"/>
      <c r="AD373" s="280"/>
      <c r="AE373" s="281"/>
      <c r="AF373" s="282"/>
      <c r="AG373" s="283"/>
      <c r="AH373" s="234"/>
      <c r="AI373" s="284"/>
      <c r="AJ373" s="284"/>
      <c r="AK373" s="285"/>
      <c r="AL373" s="286"/>
      <c r="AM373" s="287"/>
      <c r="AN373" s="235">
        <v>130.43</v>
      </c>
      <c r="AO373" s="288">
        <f t="shared" si="521"/>
        <v>149.99449999999999</v>
      </c>
      <c r="AP373" s="288">
        <f t="shared" si="522"/>
        <v>210.43</v>
      </c>
      <c r="AQ373" s="289">
        <f t="shared" si="523"/>
        <v>12.378235294117648</v>
      </c>
      <c r="AR373" s="290">
        <f t="shared" si="524"/>
        <v>10.020476190476192</v>
      </c>
      <c r="AS373" s="291">
        <f t="shared" si="525"/>
        <v>11.690555555555555</v>
      </c>
      <c r="AT373" s="292">
        <f t="shared" si="526"/>
        <v>244.99285</v>
      </c>
      <c r="AU373" s="253">
        <v>130.43</v>
      </c>
      <c r="AV373" s="293">
        <f t="shared" si="510"/>
        <v>149.99449999999999</v>
      </c>
      <c r="AW373" s="293">
        <f t="shared" si="511"/>
        <v>210.43</v>
      </c>
      <c r="AX373" s="294">
        <f t="shared" si="512"/>
        <v>12.378235294117648</v>
      </c>
      <c r="AY373" s="295">
        <f t="shared" si="513"/>
        <v>10.020476190476192</v>
      </c>
      <c r="AZ373" s="296">
        <f t="shared" si="514"/>
        <v>11.690555555555555</v>
      </c>
      <c r="BA373" s="297">
        <f t="shared" si="515"/>
        <v>244.99285</v>
      </c>
    </row>
    <row r="374" spans="1:53" x14ac:dyDescent="0.2">
      <c r="A374" s="111">
        <v>9927</v>
      </c>
      <c r="B374" s="156" t="s">
        <v>409</v>
      </c>
      <c r="C374" s="33" t="s">
        <v>20</v>
      </c>
      <c r="D374" s="47"/>
      <c r="E374" s="36"/>
      <c r="F374" s="75"/>
      <c r="G374" s="37"/>
      <c r="H374" s="38"/>
      <c r="I374" s="39"/>
      <c r="J374" s="80"/>
      <c r="K374" s="79"/>
      <c r="L374" s="41"/>
      <c r="M374" s="42"/>
      <c r="N374" s="43"/>
      <c r="O374" s="44"/>
      <c r="P374" s="137"/>
      <c r="Q374" s="138"/>
      <c r="R374" s="139"/>
      <c r="S374" s="140"/>
      <c r="T374" s="141"/>
      <c r="U374" s="142"/>
      <c r="V374" s="33"/>
      <c r="W374" s="33"/>
      <c r="X374" s="33"/>
      <c r="Y374" s="33"/>
      <c r="Z374" s="33"/>
      <c r="AA374" s="33"/>
      <c r="AB374" s="151"/>
      <c r="AC374" s="151"/>
      <c r="AD374" s="152"/>
      <c r="AE374" s="153"/>
      <c r="AF374" s="154"/>
      <c r="AG374" s="155"/>
      <c r="AH374" s="202"/>
      <c r="AI374" s="193"/>
      <c r="AJ374" s="193"/>
      <c r="AK374" s="203"/>
      <c r="AL374" s="204"/>
      <c r="AM374" s="205"/>
      <c r="AN374" s="225">
        <v>304.35000000000002</v>
      </c>
      <c r="AO374" s="166">
        <f t="shared" si="521"/>
        <v>350.0025</v>
      </c>
      <c r="AP374" s="166">
        <f t="shared" si="522"/>
        <v>384.35</v>
      </c>
      <c r="AQ374" s="230">
        <f t="shared" si="523"/>
        <v>22.608823529411765</v>
      </c>
      <c r="AR374" s="231">
        <f t="shared" si="524"/>
        <v>18.302380952380954</v>
      </c>
      <c r="AS374" s="232">
        <f t="shared" si="525"/>
        <v>21.352777777777778</v>
      </c>
      <c r="AT374" s="237">
        <f t="shared" si="526"/>
        <v>505.00325000000004</v>
      </c>
      <c r="AU374" s="298">
        <v>304.35000000000002</v>
      </c>
      <c r="AV374" s="262">
        <f t="shared" si="510"/>
        <v>350.0025</v>
      </c>
      <c r="AW374" s="262">
        <f t="shared" si="511"/>
        <v>384.35</v>
      </c>
      <c r="AX374" s="263">
        <f t="shared" si="512"/>
        <v>22.608823529411765</v>
      </c>
      <c r="AY374" s="264">
        <f t="shared" si="513"/>
        <v>18.302380952380954</v>
      </c>
      <c r="AZ374" s="265">
        <f t="shared" si="514"/>
        <v>21.352777777777778</v>
      </c>
      <c r="BA374" s="268">
        <f t="shared" si="515"/>
        <v>505.00325000000004</v>
      </c>
    </row>
    <row r="375" spans="1:53" x14ac:dyDescent="0.2">
      <c r="A375" s="111">
        <v>9928</v>
      </c>
      <c r="B375" s="136" t="s">
        <v>407</v>
      </c>
      <c r="C375" s="33" t="s">
        <v>20</v>
      </c>
      <c r="D375" s="47"/>
      <c r="E375" s="36"/>
      <c r="F375" s="75"/>
      <c r="G375" s="37"/>
      <c r="H375" s="38"/>
      <c r="I375" s="39"/>
      <c r="J375" s="80"/>
      <c r="K375" s="79"/>
      <c r="L375" s="41"/>
      <c r="M375" s="42"/>
      <c r="N375" s="43"/>
      <c r="O375" s="44"/>
      <c r="P375" s="137"/>
      <c r="Q375" s="138"/>
      <c r="R375" s="139"/>
      <c r="S375" s="140"/>
      <c r="T375" s="141"/>
      <c r="U375" s="142"/>
      <c r="V375" s="33"/>
      <c r="W375" s="33"/>
      <c r="X375" s="33"/>
      <c r="Y375" s="33"/>
      <c r="Z375" s="33"/>
      <c r="AA375" s="33"/>
      <c r="AB375" s="151"/>
      <c r="AC375" s="151"/>
      <c r="AD375" s="152"/>
      <c r="AE375" s="153"/>
      <c r="AF375" s="154"/>
      <c r="AG375" s="155"/>
      <c r="AH375" s="202"/>
      <c r="AI375" s="193"/>
      <c r="AJ375" s="193"/>
      <c r="AK375" s="203"/>
      <c r="AL375" s="204"/>
      <c r="AM375" s="205"/>
      <c r="AN375" s="225">
        <v>348</v>
      </c>
      <c r="AO375" s="166">
        <f t="shared" si="521"/>
        <v>400.2</v>
      </c>
      <c r="AP375" s="166">
        <f t="shared" si="522"/>
        <v>428</v>
      </c>
      <c r="AQ375" s="230">
        <f t="shared" si="523"/>
        <v>25.176470588235293</v>
      </c>
      <c r="AR375" s="231">
        <f t="shared" si="524"/>
        <v>20.38095238095238</v>
      </c>
      <c r="AS375" s="232">
        <f t="shared" si="525"/>
        <v>23.777777777777779</v>
      </c>
      <c r="AT375" s="237">
        <f t="shared" si="526"/>
        <v>570.26</v>
      </c>
      <c r="AU375" s="298">
        <v>348</v>
      </c>
      <c r="AV375" s="262">
        <f t="shared" si="510"/>
        <v>400.2</v>
      </c>
      <c r="AW375" s="262">
        <f t="shared" si="511"/>
        <v>428</v>
      </c>
      <c r="AX375" s="263">
        <f t="shared" si="512"/>
        <v>25.176470588235293</v>
      </c>
      <c r="AY375" s="264">
        <f t="shared" si="513"/>
        <v>20.38095238095238</v>
      </c>
      <c r="AZ375" s="265">
        <f t="shared" si="514"/>
        <v>23.777777777777779</v>
      </c>
      <c r="BA375" s="268">
        <f t="shared" si="515"/>
        <v>570.26</v>
      </c>
    </row>
    <row r="376" spans="1:53" x14ac:dyDescent="0.2">
      <c r="A376" s="111">
        <v>9930</v>
      </c>
      <c r="B376" s="111" t="s">
        <v>416</v>
      </c>
      <c r="C376" s="33" t="s">
        <v>20</v>
      </c>
      <c r="D376" s="47"/>
      <c r="E376" s="36"/>
      <c r="F376" s="75"/>
      <c r="G376" s="37"/>
      <c r="H376" s="38"/>
      <c r="I376" s="39"/>
      <c r="J376" s="80"/>
      <c r="K376" s="79"/>
      <c r="L376" s="41"/>
      <c r="M376" s="42"/>
      <c r="N376" s="43"/>
      <c r="O376" s="44"/>
      <c r="P376" s="137"/>
      <c r="Q376" s="138"/>
      <c r="R376" s="139"/>
      <c r="S376" s="140"/>
      <c r="T376" s="141"/>
      <c r="U376" s="142"/>
      <c r="V376" s="33"/>
      <c r="W376" s="33"/>
      <c r="X376" s="33"/>
      <c r="Y376" s="33"/>
      <c r="Z376" s="33"/>
      <c r="AA376" s="33"/>
      <c r="AB376" s="151"/>
      <c r="AC376" s="151"/>
      <c r="AD376" s="152"/>
      <c r="AE376" s="153"/>
      <c r="AF376" s="154"/>
      <c r="AG376" s="155"/>
      <c r="AH376" s="202"/>
      <c r="AI376" s="193"/>
      <c r="AJ376" s="193"/>
      <c r="AK376" s="203"/>
      <c r="AL376" s="204"/>
      <c r="AM376" s="205"/>
      <c r="AN376" s="299">
        <v>348</v>
      </c>
      <c r="AO376" s="300">
        <v>400.2</v>
      </c>
      <c r="AP376" s="300">
        <v>428</v>
      </c>
      <c r="AQ376" s="140">
        <v>25.176470588235293</v>
      </c>
      <c r="AR376" s="141">
        <v>20.38095238095238</v>
      </c>
      <c r="AS376" s="142">
        <v>23.777777777777779</v>
      </c>
      <c r="AT376" s="142">
        <v>570.26</v>
      </c>
      <c r="AU376" s="298">
        <v>173.91</v>
      </c>
      <c r="AV376" s="262">
        <f t="shared" si="510"/>
        <v>199.99649999999997</v>
      </c>
      <c r="AW376" s="262">
        <f t="shared" si="511"/>
        <v>253.91</v>
      </c>
      <c r="AX376" s="263">
        <f t="shared" si="512"/>
        <v>14.935882352941176</v>
      </c>
      <c r="AY376" s="264">
        <f t="shared" si="513"/>
        <v>12.09095238095238</v>
      </c>
      <c r="AZ376" s="265">
        <f t="shared" si="514"/>
        <v>14.106111111111112</v>
      </c>
      <c r="BA376" s="268">
        <f t="shared" si="515"/>
        <v>309.99544999999995</v>
      </c>
    </row>
    <row r="377" spans="1:53" x14ac:dyDescent="0.2">
      <c r="A377" s="111">
        <v>9931</v>
      </c>
      <c r="B377" s="111" t="s">
        <v>422</v>
      </c>
      <c r="C377" s="33" t="s">
        <v>20</v>
      </c>
      <c r="D377" s="47"/>
      <c r="E377" s="36"/>
      <c r="F377" s="75"/>
      <c r="G377" s="37"/>
      <c r="H377" s="38"/>
      <c r="I377" s="39"/>
      <c r="J377" s="80"/>
      <c r="K377" s="79"/>
      <c r="L377" s="41"/>
      <c r="M377" s="42"/>
      <c r="N377" s="43"/>
      <c r="O377" s="44"/>
      <c r="P377" s="137"/>
      <c r="Q377" s="138"/>
      <c r="R377" s="139"/>
      <c r="S377" s="140"/>
      <c r="T377" s="141"/>
      <c r="U377" s="142"/>
      <c r="V377" s="33"/>
      <c r="W377" s="33"/>
      <c r="X377" s="33"/>
      <c r="Y377" s="33"/>
      <c r="Z377" s="33"/>
      <c r="AA377" s="33"/>
      <c r="AB377" s="151"/>
      <c r="AC377" s="151"/>
      <c r="AD377" s="152"/>
      <c r="AE377" s="153"/>
      <c r="AF377" s="154"/>
      <c r="AG377" s="155"/>
      <c r="AH377" s="202"/>
      <c r="AI377" s="193"/>
      <c r="AJ377" s="193"/>
      <c r="AK377" s="203"/>
      <c r="AL377" s="204"/>
      <c r="AM377" s="205"/>
      <c r="AN377" s="299">
        <v>348</v>
      </c>
      <c r="AO377" s="300">
        <v>400.2</v>
      </c>
      <c r="AP377" s="300">
        <v>428</v>
      </c>
      <c r="AQ377" s="140">
        <v>25.176470588235293</v>
      </c>
      <c r="AR377" s="141">
        <v>20.38095238095238</v>
      </c>
      <c r="AS377" s="142">
        <v>23.777777777777779</v>
      </c>
      <c r="AT377" s="142">
        <v>570.26</v>
      </c>
      <c r="AU377" s="298">
        <v>348</v>
      </c>
      <c r="AV377" s="262">
        <f t="shared" si="510"/>
        <v>400.2</v>
      </c>
      <c r="AW377" s="262">
        <f t="shared" si="511"/>
        <v>428</v>
      </c>
      <c r="AX377" s="263">
        <f t="shared" si="512"/>
        <v>25.176470588235293</v>
      </c>
      <c r="AY377" s="264">
        <f t="shared" si="513"/>
        <v>20.38095238095238</v>
      </c>
      <c r="AZ377" s="265">
        <f t="shared" si="514"/>
        <v>23.777777777777779</v>
      </c>
      <c r="BA377" s="268">
        <f t="shared" si="515"/>
        <v>570.26</v>
      </c>
    </row>
    <row r="378" spans="1:53" x14ac:dyDescent="0.2">
      <c r="A378" s="111">
        <v>9932</v>
      </c>
      <c r="B378" s="111" t="s">
        <v>419</v>
      </c>
      <c r="C378" s="33" t="s">
        <v>20</v>
      </c>
      <c r="D378" s="47"/>
      <c r="E378" s="36"/>
      <c r="F378" s="75"/>
      <c r="G378" s="37"/>
      <c r="H378" s="38"/>
      <c r="I378" s="39"/>
      <c r="J378" s="80"/>
      <c r="K378" s="79"/>
      <c r="L378" s="41"/>
      <c r="M378" s="42"/>
      <c r="N378" s="43"/>
      <c r="O378" s="44"/>
      <c r="P378" s="137"/>
      <c r="Q378" s="138"/>
      <c r="R378" s="139"/>
      <c r="S378" s="140"/>
      <c r="T378" s="141"/>
      <c r="U378" s="142"/>
      <c r="V378" s="33"/>
      <c r="W378" s="33"/>
      <c r="X378" s="33"/>
      <c r="Y378" s="33"/>
      <c r="Z378" s="33"/>
      <c r="AA378" s="33"/>
      <c r="AB378" s="151"/>
      <c r="AC378" s="151"/>
      <c r="AD378" s="152"/>
      <c r="AE378" s="153"/>
      <c r="AF378" s="154"/>
      <c r="AG378" s="155"/>
      <c r="AH378" s="202"/>
      <c r="AI378" s="193"/>
      <c r="AJ378" s="193"/>
      <c r="AK378" s="203"/>
      <c r="AL378" s="204"/>
      <c r="AM378" s="205"/>
      <c r="AN378" s="299">
        <v>348</v>
      </c>
      <c r="AO378" s="300">
        <v>400.2</v>
      </c>
      <c r="AP378" s="300">
        <v>428</v>
      </c>
      <c r="AQ378" s="140">
        <v>25.176470588235293</v>
      </c>
      <c r="AR378" s="141">
        <v>20.38095238095238</v>
      </c>
      <c r="AS378" s="142">
        <v>23.777777777777779</v>
      </c>
      <c r="AT378" s="142">
        <v>570.26</v>
      </c>
      <c r="AU378" s="298">
        <v>243.2</v>
      </c>
      <c r="AV378" s="262">
        <f t="shared" si="510"/>
        <v>279.67999999999995</v>
      </c>
      <c r="AW378" s="262">
        <f t="shared" si="511"/>
        <v>323.2</v>
      </c>
      <c r="AX378" s="263">
        <f t="shared" si="512"/>
        <v>19.011764705882353</v>
      </c>
      <c r="AY378" s="264">
        <f t="shared" si="513"/>
        <v>15.390476190476189</v>
      </c>
      <c r="AZ378" s="265">
        <f t="shared" si="514"/>
        <v>17.955555555555556</v>
      </c>
      <c r="BA378" s="268">
        <f t="shared" si="515"/>
        <v>413.58399999999995</v>
      </c>
    </row>
    <row r="379" spans="1:53" x14ac:dyDescent="0.2">
      <c r="A379" s="111">
        <v>9933</v>
      </c>
      <c r="B379" s="111" t="s">
        <v>420</v>
      </c>
      <c r="C379" s="33" t="s">
        <v>20</v>
      </c>
      <c r="D379" s="47"/>
      <c r="E379" s="36"/>
      <c r="F379" s="75"/>
      <c r="G379" s="37"/>
      <c r="H379" s="38"/>
      <c r="I379" s="39"/>
      <c r="J379" s="80"/>
      <c r="K379" s="79"/>
      <c r="L379" s="41"/>
      <c r="M379" s="42"/>
      <c r="N379" s="43"/>
      <c r="O379" s="44"/>
      <c r="P379" s="137"/>
      <c r="Q379" s="138"/>
      <c r="R379" s="139"/>
      <c r="S379" s="140"/>
      <c r="T379" s="141"/>
      <c r="U379" s="142"/>
      <c r="V379" s="33"/>
      <c r="W379" s="33"/>
      <c r="X379" s="33"/>
      <c r="Y379" s="33"/>
      <c r="Z379" s="33"/>
      <c r="AA379" s="33"/>
      <c r="AB379" s="151"/>
      <c r="AC379" s="151"/>
      <c r="AD379" s="152"/>
      <c r="AE379" s="153"/>
      <c r="AF379" s="154"/>
      <c r="AG379" s="155"/>
      <c r="AH379" s="202"/>
      <c r="AI379" s="193"/>
      <c r="AJ379" s="193"/>
      <c r="AK379" s="203"/>
      <c r="AL379" s="204"/>
      <c r="AM379" s="205"/>
      <c r="AN379" s="299">
        <v>348</v>
      </c>
      <c r="AO379" s="300">
        <v>400.2</v>
      </c>
      <c r="AP379" s="300">
        <v>428</v>
      </c>
      <c r="AQ379" s="140">
        <v>25.176470588235293</v>
      </c>
      <c r="AR379" s="141">
        <v>20.38095238095238</v>
      </c>
      <c r="AS379" s="142">
        <v>23.777777777777779</v>
      </c>
      <c r="AT379" s="142">
        <v>570.26</v>
      </c>
      <c r="AU379" s="298">
        <v>260.87</v>
      </c>
      <c r="AV379" s="262">
        <f t="shared" si="510"/>
        <v>300.00049999999999</v>
      </c>
      <c r="AW379" s="262">
        <f t="shared" si="511"/>
        <v>340.87</v>
      </c>
      <c r="AX379" s="263">
        <f t="shared" si="512"/>
        <v>20.051176470588235</v>
      </c>
      <c r="AY379" s="264">
        <f t="shared" si="513"/>
        <v>16.231904761904762</v>
      </c>
      <c r="AZ379" s="265">
        <f t="shared" si="514"/>
        <v>18.937222222222221</v>
      </c>
      <c r="BA379" s="268">
        <f t="shared" si="515"/>
        <v>440.00065000000001</v>
      </c>
    </row>
    <row r="380" spans="1:53" x14ac:dyDescent="0.2">
      <c r="A380" s="111">
        <v>9934</v>
      </c>
      <c r="B380" s="111" t="s">
        <v>423</v>
      </c>
      <c r="C380" s="33" t="s">
        <v>20</v>
      </c>
      <c r="D380" s="47"/>
      <c r="E380" s="36"/>
      <c r="F380" s="75"/>
      <c r="G380" s="37"/>
      <c r="H380" s="38"/>
      <c r="I380" s="39"/>
      <c r="J380" s="80"/>
      <c r="K380" s="79"/>
      <c r="L380" s="41"/>
      <c r="M380" s="42"/>
      <c r="N380" s="43"/>
      <c r="O380" s="44"/>
      <c r="P380" s="137"/>
      <c r="Q380" s="138"/>
      <c r="R380" s="139"/>
      <c r="S380" s="140"/>
      <c r="T380" s="141"/>
      <c r="U380" s="142"/>
      <c r="V380" s="33"/>
      <c r="W380" s="33"/>
      <c r="X380" s="33"/>
      <c r="Y380" s="33"/>
      <c r="Z380" s="33"/>
      <c r="AA380" s="33"/>
      <c r="AB380" s="151"/>
      <c r="AC380" s="151"/>
      <c r="AD380" s="152"/>
      <c r="AE380" s="153"/>
      <c r="AF380" s="154"/>
      <c r="AG380" s="155"/>
      <c r="AH380" s="202"/>
      <c r="AI380" s="193"/>
      <c r="AJ380" s="193"/>
      <c r="AK380" s="203"/>
      <c r="AL380" s="204"/>
      <c r="AM380" s="205"/>
      <c r="AN380" s="299">
        <v>348</v>
      </c>
      <c r="AO380" s="300">
        <v>400.2</v>
      </c>
      <c r="AP380" s="300">
        <v>428</v>
      </c>
      <c r="AQ380" s="140">
        <v>25.176470588235293</v>
      </c>
      <c r="AR380" s="141">
        <v>20.38095238095238</v>
      </c>
      <c r="AS380" s="142">
        <v>23.777777777777779</v>
      </c>
      <c r="AT380" s="142">
        <v>570.26</v>
      </c>
      <c r="AU380" s="298">
        <v>304.35000000000002</v>
      </c>
      <c r="AV380" s="262">
        <f t="shared" si="510"/>
        <v>350.0025</v>
      </c>
      <c r="AW380" s="262">
        <f t="shared" si="511"/>
        <v>384.35</v>
      </c>
      <c r="AX380" s="263">
        <f t="shared" si="512"/>
        <v>22.608823529411765</v>
      </c>
      <c r="AY380" s="264">
        <f t="shared" si="513"/>
        <v>18.302380952380954</v>
      </c>
      <c r="AZ380" s="265">
        <f t="shared" si="514"/>
        <v>21.352777777777778</v>
      </c>
      <c r="BA380" s="268">
        <f t="shared" si="515"/>
        <v>505.00325000000004</v>
      </c>
    </row>
    <row r="381" spans="1:53" x14ac:dyDescent="0.2">
      <c r="A381" s="111">
        <v>9937</v>
      </c>
      <c r="B381" s="111" t="s">
        <v>424</v>
      </c>
      <c r="C381" s="33" t="s">
        <v>20</v>
      </c>
      <c r="D381" s="47"/>
      <c r="E381" s="36"/>
      <c r="F381" s="75"/>
      <c r="G381" s="37"/>
      <c r="H381" s="38"/>
      <c r="I381" s="39"/>
      <c r="J381" s="80"/>
      <c r="K381" s="79"/>
      <c r="L381" s="41"/>
      <c r="M381" s="42"/>
      <c r="N381" s="43"/>
      <c r="O381" s="44"/>
      <c r="P381" s="137"/>
      <c r="Q381" s="138"/>
      <c r="R381" s="139"/>
      <c r="S381" s="140"/>
      <c r="T381" s="141"/>
      <c r="U381" s="142"/>
      <c r="V381" s="33"/>
      <c r="W381" s="33"/>
      <c r="X381" s="33"/>
      <c r="Y381" s="33"/>
      <c r="Z381" s="33"/>
      <c r="AA381" s="33"/>
      <c r="AB381" s="151"/>
      <c r="AC381" s="151"/>
      <c r="AD381" s="152"/>
      <c r="AE381" s="153"/>
      <c r="AF381" s="154"/>
      <c r="AG381" s="155"/>
      <c r="AH381" s="202"/>
      <c r="AI381" s="193"/>
      <c r="AJ381" s="193"/>
      <c r="AK381" s="203"/>
      <c r="AL381" s="204"/>
      <c r="AM381" s="205"/>
      <c r="AN381" s="299">
        <v>348</v>
      </c>
      <c r="AO381" s="300">
        <v>400.2</v>
      </c>
      <c r="AP381" s="300">
        <v>428</v>
      </c>
      <c r="AQ381" s="140">
        <v>25.176470588235293</v>
      </c>
      <c r="AR381" s="141">
        <v>20.38095238095238</v>
      </c>
      <c r="AS381" s="142">
        <v>23.777777777777779</v>
      </c>
      <c r="AT381" s="142">
        <v>570.26</v>
      </c>
      <c r="AU381" s="298">
        <v>455.65</v>
      </c>
      <c r="AV381" s="262">
        <f t="shared" si="510"/>
        <v>523.99749999999995</v>
      </c>
      <c r="AW381" s="262">
        <f t="shared" ref="AW381" si="528">AU381+80</f>
        <v>535.65</v>
      </c>
      <c r="AX381" s="263">
        <f t="shared" ref="AX381" si="529">+((AU381+80)/17)</f>
        <v>31.508823529411764</v>
      </c>
      <c r="AY381" s="264">
        <f t="shared" ref="AY381" si="530">+((AU381+80)/21)</f>
        <v>25.507142857142856</v>
      </c>
      <c r="AZ381" s="265">
        <f t="shared" ref="AZ381" si="531">+((AU381+80)/18)</f>
        <v>29.758333333333333</v>
      </c>
      <c r="BA381" s="268">
        <f t="shared" ref="BA381" si="532">(AV381*1.3)+50</f>
        <v>731.19674999999995</v>
      </c>
    </row>
    <row r="382" spans="1:53" x14ac:dyDescent="0.2">
      <c r="A382" s="92"/>
      <c r="B382" s="92"/>
      <c r="D382" s="112"/>
      <c r="E382" s="113"/>
      <c r="F382" s="114"/>
      <c r="G382" s="115"/>
      <c r="H382" s="116"/>
      <c r="I382" s="117"/>
      <c r="J382" s="118"/>
      <c r="K382" s="119"/>
      <c r="L382" s="120"/>
      <c r="M382" s="121"/>
      <c r="N382" s="122"/>
      <c r="O382" s="123"/>
      <c r="P382" s="169"/>
      <c r="Q382" s="170"/>
      <c r="R382" s="171"/>
      <c r="S382" s="82"/>
      <c r="T382" s="83"/>
      <c r="U382" s="172"/>
      <c r="AB382" s="206"/>
      <c r="AC382" s="206"/>
      <c r="AD382" s="207"/>
      <c r="AE382" s="208"/>
      <c r="AF382" s="209"/>
      <c r="AG382" s="210"/>
      <c r="AH382" s="187"/>
      <c r="AI382" s="238"/>
      <c r="AJ382" s="238"/>
      <c r="AK382" s="239"/>
      <c r="AL382" s="240"/>
      <c r="AM382" s="241"/>
      <c r="AN382" s="192"/>
      <c r="AO382" s="197"/>
      <c r="AP382" s="197"/>
      <c r="AQ382" s="82"/>
      <c r="AR382" s="83"/>
      <c r="AS382" s="172"/>
      <c r="AT382" s="172"/>
      <c r="AU382" s="192"/>
      <c r="AV382" s="197"/>
      <c r="AW382" s="197"/>
      <c r="AX382" s="82"/>
      <c r="AY382" s="83"/>
      <c r="AZ382" s="172"/>
      <c r="BA382" s="250"/>
    </row>
    <row r="383" spans="1:53" x14ac:dyDescent="0.2">
      <c r="B383" s="92"/>
      <c r="D383" s="242"/>
      <c r="E383" s="243"/>
      <c r="F383" s="243"/>
      <c r="G383" s="244"/>
      <c r="H383" s="245"/>
      <c r="I383" s="246"/>
      <c r="J383" s="247"/>
      <c r="K383" s="248"/>
      <c r="L383" s="243"/>
      <c r="M383" s="244"/>
      <c r="N383" s="249"/>
      <c r="O383" s="246"/>
      <c r="P383" s="169"/>
      <c r="Q383" s="170"/>
      <c r="R383" s="171"/>
      <c r="S383" s="82"/>
      <c r="T383" s="83"/>
      <c r="U383" s="172"/>
      <c r="AB383" s="169"/>
      <c r="AC383" s="169"/>
      <c r="AD383" s="197"/>
      <c r="AE383" s="82"/>
      <c r="AF383" s="83"/>
      <c r="AG383" s="172"/>
      <c r="AH383" s="192"/>
      <c r="AI383" s="197"/>
      <c r="AJ383" s="197"/>
      <c r="AK383" s="82"/>
      <c r="AL383" s="83"/>
      <c r="AM383" s="172"/>
      <c r="AN383" s="192"/>
      <c r="AO383" s="197"/>
      <c r="AP383" s="197"/>
      <c r="AQ383" s="82"/>
      <c r="AR383" s="83"/>
      <c r="AS383" s="172"/>
      <c r="AT383" s="172"/>
      <c r="AU383" s="192"/>
      <c r="AV383" s="197"/>
      <c r="AW383" s="197"/>
      <c r="AX383" s="82"/>
      <c r="AY383" s="83"/>
      <c r="AZ383" s="172"/>
      <c r="BA383" s="250"/>
    </row>
    <row r="384" spans="1:53" x14ac:dyDescent="0.2">
      <c r="B384" s="93" t="s">
        <v>363</v>
      </c>
      <c r="E384" s="84"/>
      <c r="F384" s="85"/>
      <c r="G384" s="86"/>
      <c r="H384" s="87"/>
      <c r="I384" s="88"/>
      <c r="J384" s="89"/>
      <c r="K384" s="90"/>
      <c r="AJ384" s="197"/>
      <c r="AO384" s="197"/>
      <c r="AP384" s="197"/>
      <c r="AV384" s="197"/>
      <c r="AW384" s="197"/>
    </row>
    <row r="385" spans="1:47" x14ac:dyDescent="0.2">
      <c r="B385" s="93" t="s">
        <v>332</v>
      </c>
    </row>
    <row r="386" spans="1:47" x14ac:dyDescent="0.2">
      <c r="A386" s="143"/>
      <c r="B386" s="93" t="s">
        <v>333</v>
      </c>
      <c r="AH386" s="192"/>
      <c r="AN386" s="192"/>
      <c r="AU386" s="192"/>
    </row>
    <row r="387" spans="1:47" x14ac:dyDescent="0.2">
      <c r="A387" s="143"/>
      <c r="B387" s="93" t="s">
        <v>334</v>
      </c>
    </row>
    <row r="388" spans="1:47" x14ac:dyDescent="0.2">
      <c r="A388" s="233"/>
      <c r="B388" s="93" t="s">
        <v>410</v>
      </c>
    </row>
    <row r="389" spans="1:47" x14ac:dyDescent="0.2">
      <c r="A389" s="266"/>
      <c r="B389" s="93" t="s">
        <v>411</v>
      </c>
    </row>
    <row r="390" spans="1:47" x14ac:dyDescent="0.2">
      <c r="B390" s="93" t="s">
        <v>412</v>
      </c>
    </row>
    <row r="391" spans="1:47" x14ac:dyDescent="0.2">
      <c r="A391" s="93"/>
      <c r="B391" s="93"/>
      <c r="E391"/>
      <c r="F391"/>
      <c r="G391"/>
      <c r="H391"/>
      <c r="I391"/>
      <c r="J391"/>
      <c r="K391"/>
      <c r="L391"/>
      <c r="M391"/>
      <c r="N391"/>
      <c r="O391"/>
      <c r="Q391"/>
    </row>
    <row r="392" spans="1:47" x14ac:dyDescent="0.2">
      <c r="A392" s="93"/>
      <c r="B392" s="93" t="s">
        <v>345</v>
      </c>
    </row>
    <row r="393" spans="1:47" x14ac:dyDescent="0.2">
      <c r="A393" s="93"/>
    </row>
  </sheetData>
  <autoFilter ref="A1:BK369" xr:uid="{00000000-0001-0000-0000-000000000000}"/>
  <sortState xmlns:xlrd2="http://schemas.microsoft.com/office/spreadsheetml/2017/richdata2" ref="A3:BA380">
    <sortCondition ref="A3:A38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92"/>
  <sheetViews>
    <sheetView tabSelected="1" workbookViewId="0">
      <pane ySplit="1" topLeftCell="A372" activePane="bottomLeft" state="frozen"/>
      <selection pane="bottomLeft" activeCell="BB384" sqref="BB384"/>
    </sheetView>
  </sheetViews>
  <sheetFormatPr baseColWidth="10" defaultColWidth="8.83203125" defaultRowHeight="15" x14ac:dyDescent="0.2"/>
  <cols>
    <col min="1" max="1" width="9" bestFit="1" customWidth="1"/>
    <col min="2" max="2" width="62.1640625" customWidth="1"/>
    <col min="3" max="3" width="13.33203125" bestFit="1" customWidth="1"/>
    <col min="4" max="4" width="14.5" hidden="1" customWidth="1"/>
    <col min="5" max="5" width="14.5" style="94" hidden="1" customWidth="1"/>
    <col min="6" max="6" width="12.33203125" style="95" hidden="1" customWidth="1"/>
    <col min="7" max="7" width="11.83203125" style="96" hidden="1" customWidth="1"/>
    <col min="8" max="8" width="9.6640625" style="97" hidden="1" customWidth="1"/>
    <col min="9" max="9" width="8.1640625" style="98" hidden="1" customWidth="1"/>
    <col min="10" max="10" width="12.5" style="91" hidden="1" customWidth="1"/>
    <col min="11" max="11" width="13.5" style="99" hidden="1" customWidth="1"/>
    <col min="12" max="12" width="10.1640625" style="91" hidden="1" customWidth="1"/>
    <col min="13" max="13" width="11.33203125" style="91" hidden="1" customWidth="1"/>
    <col min="14" max="14" width="11.1640625" style="91" hidden="1" customWidth="1"/>
    <col min="15" max="15" width="8.1640625" style="91" hidden="1" customWidth="1"/>
    <col min="16" max="16" width="9.5" hidden="1" customWidth="1"/>
    <col min="17" max="17" width="9.5" style="92" hidden="1" customWidth="1"/>
    <col min="18" max="18" width="12.1640625" hidden="1" customWidth="1"/>
    <col min="19" max="19" width="13.6640625" hidden="1" customWidth="1"/>
    <col min="20" max="20" width="13.5" hidden="1" customWidth="1"/>
    <col min="21" max="21" width="9.6640625" hidden="1" customWidth="1"/>
    <col min="22" max="22" width="9.1640625" hidden="1" customWidth="1"/>
    <col min="23" max="23" width="12.6640625" hidden="1" customWidth="1"/>
    <col min="24" max="24" width="9" hidden="1" customWidth="1"/>
    <col min="25" max="25" width="12.1640625" hidden="1" customWidth="1"/>
    <col min="26" max="26" width="13.5" hidden="1" customWidth="1"/>
    <col min="27" max="27" width="9.6640625" hidden="1" customWidth="1"/>
    <col min="28" max="28" width="9.1640625" hidden="1" customWidth="1"/>
    <col min="29" max="29" width="12.6640625" hidden="1" customWidth="1"/>
    <col min="30" max="30" width="9" hidden="1" customWidth="1"/>
    <col min="31" max="31" width="12.1640625" hidden="1" customWidth="1"/>
    <col min="32" max="32" width="13.5" hidden="1" customWidth="1"/>
    <col min="33" max="33" width="12" hidden="1" customWidth="1"/>
    <col min="34" max="36" width="11.33203125" hidden="1" customWidth="1"/>
    <col min="37" max="37" width="10.83203125" hidden="1" customWidth="1"/>
    <col min="38" max="38" width="13.1640625" hidden="1" customWidth="1"/>
    <col min="39" max="39" width="12" hidden="1" customWidth="1"/>
    <col min="40" max="40" width="10.5" hidden="1" customWidth="1"/>
    <col min="41" max="45" width="0" hidden="1" customWidth="1"/>
    <col min="46" max="46" width="9.83203125" hidden="1" customWidth="1"/>
    <col min="47" max="49" width="11.33203125" hidden="1" customWidth="1"/>
    <col min="50" max="50" width="10.83203125" hidden="1" customWidth="1"/>
    <col min="51" max="51" width="15.6640625" hidden="1" customWidth="1"/>
    <col min="52" max="52" width="12" hidden="1" customWidth="1"/>
    <col min="53" max="53" width="13.33203125" customWidth="1"/>
  </cols>
  <sheetData>
    <row r="1" spans="1:53" ht="65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5</v>
      </c>
      <c r="M1" s="11" t="s">
        <v>11</v>
      </c>
      <c r="N1" s="11" t="s">
        <v>12</v>
      </c>
      <c r="O1" s="12" t="s">
        <v>13</v>
      </c>
      <c r="P1" s="13" t="s">
        <v>14</v>
      </c>
      <c r="Q1" s="13" t="s">
        <v>15</v>
      </c>
      <c r="R1" s="110" t="s">
        <v>5</v>
      </c>
      <c r="S1" s="109" t="s">
        <v>11</v>
      </c>
      <c r="T1" s="109" t="s">
        <v>12</v>
      </c>
      <c r="U1" s="109" t="s">
        <v>16</v>
      </c>
      <c r="V1" s="107" t="s">
        <v>17</v>
      </c>
      <c r="W1" s="107" t="s">
        <v>18</v>
      </c>
      <c r="X1" s="108" t="s">
        <v>5</v>
      </c>
      <c r="Y1" s="107" t="s">
        <v>11</v>
      </c>
      <c r="Z1" s="107" t="s">
        <v>12</v>
      </c>
      <c r="AA1" s="107" t="s">
        <v>16</v>
      </c>
      <c r="AB1" s="144" t="s">
        <v>342</v>
      </c>
      <c r="AC1" s="144" t="s">
        <v>343</v>
      </c>
      <c r="AD1" s="145" t="s">
        <v>5</v>
      </c>
      <c r="AE1" s="144" t="s">
        <v>11</v>
      </c>
      <c r="AF1" s="144" t="s">
        <v>12</v>
      </c>
      <c r="AG1" s="144" t="s">
        <v>16</v>
      </c>
      <c r="AH1" s="185" t="s">
        <v>354</v>
      </c>
      <c r="AI1" s="185" t="s">
        <v>355</v>
      </c>
      <c r="AJ1" s="186" t="s">
        <v>5</v>
      </c>
      <c r="AK1" s="185" t="s">
        <v>356</v>
      </c>
      <c r="AL1" s="185" t="s">
        <v>357</v>
      </c>
      <c r="AM1" s="185" t="s">
        <v>13</v>
      </c>
      <c r="AN1" s="164" t="s">
        <v>361</v>
      </c>
      <c r="AO1" s="164" t="s">
        <v>362</v>
      </c>
      <c r="AP1" s="219" t="s">
        <v>5</v>
      </c>
      <c r="AQ1" s="164" t="s">
        <v>356</v>
      </c>
      <c r="AR1" s="164" t="s">
        <v>357</v>
      </c>
      <c r="AS1" s="164" t="s">
        <v>13</v>
      </c>
      <c r="AT1" s="267" t="s">
        <v>415</v>
      </c>
      <c r="AU1" s="251" t="s">
        <v>413</v>
      </c>
      <c r="AV1" s="251" t="s">
        <v>414</v>
      </c>
      <c r="AW1" s="252" t="s">
        <v>5</v>
      </c>
      <c r="AX1" s="251" t="s">
        <v>356</v>
      </c>
      <c r="AY1" s="251" t="s">
        <v>357</v>
      </c>
      <c r="AZ1" s="251" t="s">
        <v>13</v>
      </c>
      <c r="BA1" s="130" t="s">
        <v>338</v>
      </c>
    </row>
    <row r="2" spans="1:53" x14ac:dyDescent="0.2">
      <c r="A2" s="14">
        <v>1241</v>
      </c>
      <c r="B2" s="14" t="s">
        <v>19</v>
      </c>
      <c r="C2" s="15" t="s">
        <v>20</v>
      </c>
      <c r="D2" s="16">
        <v>52.63</v>
      </c>
      <c r="E2" s="17">
        <f t="shared" ref="E2" si="0">+(D2*1.14)</f>
        <v>59.998199999999997</v>
      </c>
      <c r="F2" s="18">
        <f t="shared" ref="F2" si="1">+(D2+80)</f>
        <v>132.63</v>
      </c>
      <c r="G2" s="19">
        <f t="shared" ref="G2" si="2">+((D2+80)/13)</f>
        <v>10.202307692307691</v>
      </c>
      <c r="H2" s="20">
        <f t="shared" ref="H2" si="3">+((D2+80)/17)</f>
        <v>7.8017647058823529</v>
      </c>
      <c r="I2" s="21">
        <f t="shared" ref="I2" si="4">+((D2+80)/16)</f>
        <v>8.2893749999999997</v>
      </c>
      <c r="J2" s="22">
        <v>57.893000000000008</v>
      </c>
      <c r="K2" s="23">
        <f t="shared" ref="K2" si="5">+(J2*1.15)</f>
        <v>66.576950000000011</v>
      </c>
      <c r="L2" s="24">
        <f t="shared" ref="L2" si="6">+(J2+80)</f>
        <v>137.893</v>
      </c>
      <c r="M2" s="25">
        <f t="shared" ref="M2" si="7">+((J2+80)/15)</f>
        <v>9.1928666666666672</v>
      </c>
      <c r="N2" s="26">
        <f t="shared" ref="N2" si="8">+((J2+80)/19)</f>
        <v>7.257526315789474</v>
      </c>
      <c r="O2" s="27">
        <f t="shared" ref="O2" si="9">+((J2+80)/18)</f>
        <v>7.6607222222222227</v>
      </c>
      <c r="P2" s="28">
        <v>63.682300000000012</v>
      </c>
      <c r="Q2" s="29">
        <f t="shared" ref="Q2" si="10">+(P2*1.15)</f>
        <v>73.234645000000015</v>
      </c>
      <c r="R2" s="30">
        <f t="shared" ref="R2" si="11">+(P2+80)</f>
        <v>143.6823</v>
      </c>
      <c r="S2" s="31">
        <f t="shared" ref="S2" si="12">+((P2+80)/15)</f>
        <v>9.5788200000000003</v>
      </c>
      <c r="T2" s="32">
        <f t="shared" ref="T2" si="13">+((P2+80)/19)</f>
        <v>7.5622263157894736</v>
      </c>
      <c r="U2" s="74">
        <f t="shared" ref="U2" si="14">+((P2+80)/17)</f>
        <v>8.4519000000000002</v>
      </c>
      <c r="V2" s="100">
        <f t="shared" ref="V2" si="15">P2*1.1</f>
        <v>70.050530000000023</v>
      </c>
      <c r="W2" s="101">
        <f t="shared" ref="W2" si="16">V2*1.15</f>
        <v>80.558109500000015</v>
      </c>
      <c r="X2" s="101">
        <f t="shared" ref="X2" si="17">V2+80</f>
        <v>150.05053000000004</v>
      </c>
      <c r="Y2" s="102">
        <f t="shared" ref="Y2" si="18">+((V2+80)/15)</f>
        <v>10.003368666666669</v>
      </c>
      <c r="Z2" s="103">
        <f t="shared" ref="Z2" si="19">+((V2+80)/19)</f>
        <v>7.897396315789476</v>
      </c>
      <c r="AA2" s="104">
        <f t="shared" ref="AA2" si="20">+((V2+80)/17)</f>
        <v>8.8265017647058848</v>
      </c>
      <c r="AB2" s="146">
        <f t="shared" ref="AB2" si="21">V2*1.1</f>
        <v>77.055583000000027</v>
      </c>
      <c r="AC2" s="147">
        <f t="shared" ref="AC2" si="22">AB2*1.15</f>
        <v>88.613920450000023</v>
      </c>
      <c r="AD2" s="147">
        <f t="shared" ref="AD2" si="23">AB2+80</f>
        <v>157.05558300000001</v>
      </c>
      <c r="AE2" s="148">
        <f t="shared" ref="AE2" si="24">+((AB2+80)/15)</f>
        <v>10.470372200000002</v>
      </c>
      <c r="AF2" s="149">
        <f t="shared" ref="AF2" si="25">+((AB2+80)/19)</f>
        <v>8.2660833157894746</v>
      </c>
      <c r="AG2" s="150">
        <f t="shared" ref="AG2" si="26">+((AB2+80)/17)</f>
        <v>9.2385637058823544</v>
      </c>
      <c r="AH2" s="187">
        <f t="shared" ref="AH2" si="27">AB2*1.1</f>
        <v>84.761141300000034</v>
      </c>
      <c r="AI2" s="188">
        <f t="shared" ref="AI2" si="28">AH2*1.15</f>
        <v>97.475312495000026</v>
      </c>
      <c r="AJ2" s="188">
        <f t="shared" ref="AJ2" si="29">AH2+80</f>
        <v>164.76114130000002</v>
      </c>
      <c r="AK2" s="189">
        <f t="shared" ref="AK2" si="30">+((AH2+80)/17)</f>
        <v>9.6918318411764712</v>
      </c>
      <c r="AL2" s="190">
        <f t="shared" ref="AL2" si="31">+((AH2+80)/21)</f>
        <v>7.8457686333333339</v>
      </c>
      <c r="AM2" s="191">
        <f t="shared" ref="AM2" si="32">+((AH2+80)/18)</f>
        <v>9.1533967388888904</v>
      </c>
      <c r="AN2" s="220">
        <f t="shared" ref="AN2" si="33">AH2*1.1</f>
        <v>93.237255430000047</v>
      </c>
      <c r="AO2" s="221">
        <f t="shared" ref="AO2" si="34">AN2*1.15</f>
        <v>107.22284374450004</v>
      </c>
      <c r="AP2" s="221">
        <f t="shared" ref="AP2" si="35">AN2+80</f>
        <v>173.23725543000006</v>
      </c>
      <c r="AQ2" s="222">
        <f t="shared" ref="AQ2" si="36">+((AN2+80)/17)</f>
        <v>10.190426790000004</v>
      </c>
      <c r="AR2" s="223">
        <f t="shared" ref="AR2" si="37">+((AN2+80)/21)</f>
        <v>8.2493931157142892</v>
      </c>
      <c r="AS2" s="224">
        <f t="shared" ref="AS2" si="38">+((AN2+80)/18)</f>
        <v>9.6242919683333366</v>
      </c>
      <c r="AT2" s="268">
        <f t="shared" ref="AT2" si="39">AO2*0.8</f>
        <v>85.778274995600043</v>
      </c>
      <c r="AU2" s="253">
        <f t="shared" ref="AU2" si="40">AN2*1.1</f>
        <v>102.56098097300006</v>
      </c>
      <c r="AV2" s="254">
        <f t="shared" ref="AV2" si="41">AU2*1.15</f>
        <v>117.94512811895005</v>
      </c>
      <c r="AW2" s="254">
        <f t="shared" ref="AW2" si="42">AU2+80</f>
        <v>182.56098097300006</v>
      </c>
      <c r="AX2" s="255">
        <f t="shared" ref="AX2" si="43">+((AU2+80)/17)</f>
        <v>10.738881233705886</v>
      </c>
      <c r="AY2" s="256">
        <f t="shared" ref="AY2" si="44">+((AU2+80)/21)</f>
        <v>8.6933800463333366</v>
      </c>
      <c r="AZ2" s="257">
        <f t="shared" ref="AZ2" si="45">+((AU2+80)/18)</f>
        <v>10.142276720722226</v>
      </c>
      <c r="BA2" s="268">
        <f t="shared" ref="BA2" si="46">AV2*0.8</f>
        <v>94.356102495160044</v>
      </c>
    </row>
    <row r="3" spans="1:53" x14ac:dyDescent="0.2">
      <c r="A3" s="33">
        <v>4558</v>
      </c>
      <c r="B3" s="33" t="s">
        <v>21</v>
      </c>
      <c r="C3" s="34" t="s">
        <v>20</v>
      </c>
      <c r="D3" s="35">
        <v>104.39</v>
      </c>
      <c r="E3" s="36">
        <f t="shared" ref="E3:E34" si="47">+(D3*1.14)</f>
        <v>119.0046</v>
      </c>
      <c r="F3" s="18">
        <f t="shared" ref="F3:F34" si="48">+(D3+80)</f>
        <v>184.39</v>
      </c>
      <c r="G3" s="37">
        <f t="shared" ref="G3:G34" si="49">+((D3+80)/13)</f>
        <v>14.183846153846153</v>
      </c>
      <c r="H3" s="38">
        <f t="shared" ref="H3:H34" si="50">+((D3+80)/17)</f>
        <v>10.846470588235293</v>
      </c>
      <c r="I3" s="39">
        <f t="shared" ref="I3:I34" si="51">+((D3+80)/16)</f>
        <v>11.524374999999999</v>
      </c>
      <c r="J3" s="40">
        <v>114.82900000000001</v>
      </c>
      <c r="K3" s="23">
        <f t="shared" ref="K3:K34" si="52">+(J3*1.15)</f>
        <v>132.05334999999999</v>
      </c>
      <c r="L3" s="41">
        <f t="shared" ref="L3:L34" si="53">+(J3+80)</f>
        <v>194.82900000000001</v>
      </c>
      <c r="M3" s="42">
        <f t="shared" ref="M3:M34" si="54">+((J3+80)/15)</f>
        <v>12.9886</v>
      </c>
      <c r="N3" s="43">
        <f t="shared" ref="N3:N34" si="55">+((J3+80)/19)</f>
        <v>10.254157894736842</v>
      </c>
      <c r="O3" s="44">
        <f t="shared" ref="O3:O34" si="56">+((J3+80)/18)</f>
        <v>10.823833333333333</v>
      </c>
      <c r="P3" s="45">
        <v>126.31190000000002</v>
      </c>
      <c r="Q3" s="46">
        <f t="shared" ref="Q3:Q34" si="57">+(P3*1.15)</f>
        <v>145.25868500000001</v>
      </c>
      <c r="R3" s="30">
        <f t="shared" ref="R3:R34" si="58">+(P3+80)</f>
        <v>206.31190000000004</v>
      </c>
      <c r="S3" s="31">
        <f t="shared" ref="S3:S34" si="59">+((P3+80)/15)</f>
        <v>13.75412666666667</v>
      </c>
      <c r="T3" s="32">
        <f t="shared" ref="T3:T34" si="60">+((P3+80)/19)</f>
        <v>10.858521052631581</v>
      </c>
      <c r="U3" s="74">
        <f t="shared" ref="U3:U34" si="61">+((P3+80)/17)</f>
        <v>12.13599411764706</v>
      </c>
      <c r="V3" s="105">
        <f t="shared" ref="V3:V34" si="62">P3*1.1</f>
        <v>138.94309000000004</v>
      </c>
      <c r="W3" s="106">
        <f t="shared" ref="W3:W34" si="63">V3*1.15</f>
        <v>159.78455350000004</v>
      </c>
      <c r="X3" s="106">
        <f t="shared" ref="X3:X34" si="64">V3+80</f>
        <v>218.94309000000004</v>
      </c>
      <c r="Y3" s="102">
        <f t="shared" ref="Y3:Y34" si="65">+((V3+80)/15)</f>
        <v>14.596206000000002</v>
      </c>
      <c r="Z3" s="103">
        <f t="shared" ref="Z3:Z34" si="66">+((V3+80)/19)</f>
        <v>11.523320526315791</v>
      </c>
      <c r="AA3" s="104">
        <f t="shared" ref="AA3:AA34" si="67">+((V3+80)/17)</f>
        <v>12.879005294117649</v>
      </c>
      <c r="AB3" s="151">
        <f t="shared" ref="AB3:AB34" si="68">V3*1.1</f>
        <v>152.83739900000006</v>
      </c>
      <c r="AC3" s="152">
        <f t="shared" ref="AC3:AC34" si="69">AB3*1.15</f>
        <v>175.76300885000006</v>
      </c>
      <c r="AD3" s="152">
        <f t="shared" ref="AD3:AD34" si="70">AB3+80</f>
        <v>232.83739900000006</v>
      </c>
      <c r="AE3" s="148">
        <f t="shared" ref="AE3:AE34" si="71">+((AB3+80)/15)</f>
        <v>15.52249326666667</v>
      </c>
      <c r="AF3" s="149">
        <f t="shared" ref="AF3:AF34" si="72">+((AB3+80)/19)</f>
        <v>12.254599947368424</v>
      </c>
      <c r="AG3" s="150">
        <f t="shared" ref="AG3:AG34" si="73">+((AB3+80)/17)</f>
        <v>13.696317588235297</v>
      </c>
      <c r="AH3" s="187">
        <f t="shared" ref="AH3:AH34" si="74">AB3*1.1</f>
        <v>168.12113890000009</v>
      </c>
      <c r="AI3" s="188">
        <f t="shared" ref="AI3:AI34" si="75">AH3*1.15</f>
        <v>193.33930973500009</v>
      </c>
      <c r="AJ3" s="188">
        <f t="shared" ref="AJ3:AJ34" si="76">AH3+80</f>
        <v>248.12113890000009</v>
      </c>
      <c r="AK3" s="189">
        <f t="shared" ref="AK3:AK34" si="77">+((AH3+80)/17)</f>
        <v>14.595361111764712</v>
      </c>
      <c r="AL3" s="190">
        <f t="shared" ref="AL3:AL34" si="78">+((AH3+80)/21)</f>
        <v>11.815292328571433</v>
      </c>
      <c r="AM3" s="191">
        <f t="shared" ref="AM3:AM34" si="79">+((AH3+80)/18)</f>
        <v>13.784507716666672</v>
      </c>
      <c r="AN3" s="220">
        <f t="shared" ref="AN3:AN34" si="80">AH3*1.1</f>
        <v>184.93325279000013</v>
      </c>
      <c r="AO3" s="221">
        <f t="shared" ref="AO3:AO34" si="81">AN3*1.15</f>
        <v>212.67324070850012</v>
      </c>
      <c r="AP3" s="221">
        <f t="shared" ref="AP3:AP34" si="82">AN3+80</f>
        <v>264.9332527900001</v>
      </c>
      <c r="AQ3" s="222">
        <f t="shared" ref="AQ3:AQ34" si="83">+((AN3+80)/17)</f>
        <v>15.584308987647065</v>
      </c>
      <c r="AR3" s="223">
        <f t="shared" ref="AR3:AR34" si="84">+((AN3+80)/21)</f>
        <v>12.615869180476196</v>
      </c>
      <c r="AS3" s="224">
        <f t="shared" ref="AS3:AS34" si="85">+((AN3+80)/18)</f>
        <v>14.718514043888895</v>
      </c>
      <c r="AT3" s="268">
        <f t="shared" ref="AT3:AT34" si="86">AO3*0.8</f>
        <v>170.1385925668001</v>
      </c>
      <c r="AU3" s="253">
        <f t="shared" ref="AU3:AU34" si="87">AN3*1.1</f>
        <v>203.42657806900016</v>
      </c>
      <c r="AV3" s="254">
        <f t="shared" ref="AV3:AV66" si="88">AU3*1.15</f>
        <v>233.94056477935015</v>
      </c>
      <c r="AW3" s="254">
        <f t="shared" ref="AW3:AW66" si="89">AU3+80</f>
        <v>283.42657806900013</v>
      </c>
      <c r="AX3" s="255">
        <f t="shared" ref="AX3:AX66" si="90">+((AU3+80)/17)</f>
        <v>16.672151651117655</v>
      </c>
      <c r="AY3" s="256">
        <f t="shared" ref="AY3:AY66" si="91">+((AU3+80)/21)</f>
        <v>13.496503717571434</v>
      </c>
      <c r="AZ3" s="257">
        <f t="shared" ref="AZ3:AZ66" si="92">+((AU3+80)/18)</f>
        <v>15.74592100383334</v>
      </c>
      <c r="BA3" s="268">
        <f t="shared" ref="BA3:BA66" si="93">AV3*0.8</f>
        <v>187.15245182348013</v>
      </c>
    </row>
    <row r="4" spans="1:53" x14ac:dyDescent="0.2">
      <c r="A4" s="33">
        <v>5044</v>
      </c>
      <c r="B4" s="33" t="s">
        <v>22</v>
      </c>
      <c r="C4" s="34" t="s">
        <v>20</v>
      </c>
      <c r="D4" s="35">
        <v>87.72</v>
      </c>
      <c r="E4" s="36">
        <f t="shared" si="47"/>
        <v>100.00079999999998</v>
      </c>
      <c r="F4" s="18">
        <f t="shared" si="48"/>
        <v>167.72</v>
      </c>
      <c r="G4" s="37">
        <f t="shared" si="49"/>
        <v>12.901538461538461</v>
      </c>
      <c r="H4" s="38">
        <f t="shared" si="50"/>
        <v>9.8658823529411759</v>
      </c>
      <c r="I4" s="39">
        <f t="shared" si="51"/>
        <v>10.4825</v>
      </c>
      <c r="J4" s="40">
        <v>96.492000000000004</v>
      </c>
      <c r="K4" s="23">
        <f t="shared" si="52"/>
        <v>110.9658</v>
      </c>
      <c r="L4" s="41">
        <f t="shared" si="53"/>
        <v>176.49200000000002</v>
      </c>
      <c r="M4" s="42">
        <f t="shared" si="54"/>
        <v>11.766133333333334</v>
      </c>
      <c r="N4" s="43">
        <f t="shared" si="55"/>
        <v>9.289052631578949</v>
      </c>
      <c r="O4" s="44">
        <f t="shared" si="56"/>
        <v>9.8051111111111116</v>
      </c>
      <c r="P4" s="45">
        <v>106.14120000000001</v>
      </c>
      <c r="Q4" s="46">
        <f t="shared" si="57"/>
        <v>122.06238</v>
      </c>
      <c r="R4" s="30">
        <f t="shared" si="58"/>
        <v>186.14120000000003</v>
      </c>
      <c r="S4" s="31">
        <f t="shared" si="59"/>
        <v>12.409413333333335</v>
      </c>
      <c r="T4" s="32">
        <f t="shared" si="60"/>
        <v>9.7969052631578961</v>
      </c>
      <c r="U4" s="74">
        <f t="shared" si="61"/>
        <v>10.949482352941178</v>
      </c>
      <c r="V4" s="105">
        <f t="shared" si="62"/>
        <v>116.75532000000003</v>
      </c>
      <c r="W4" s="106">
        <f t="shared" si="63"/>
        <v>134.26861800000003</v>
      </c>
      <c r="X4" s="106">
        <f t="shared" si="64"/>
        <v>196.75532000000004</v>
      </c>
      <c r="Y4" s="102">
        <f t="shared" si="65"/>
        <v>13.117021333333335</v>
      </c>
      <c r="Z4" s="103">
        <f t="shared" si="66"/>
        <v>10.355543157894738</v>
      </c>
      <c r="AA4" s="104">
        <f t="shared" si="67"/>
        <v>11.573842352941179</v>
      </c>
      <c r="AB4" s="151">
        <f t="shared" si="68"/>
        <v>128.43085200000004</v>
      </c>
      <c r="AC4" s="152">
        <f t="shared" si="69"/>
        <v>147.69547980000004</v>
      </c>
      <c r="AD4" s="152">
        <f t="shared" si="70"/>
        <v>208.43085200000004</v>
      </c>
      <c r="AE4" s="148">
        <f t="shared" si="71"/>
        <v>13.895390133333336</v>
      </c>
      <c r="AF4" s="149">
        <f t="shared" si="72"/>
        <v>10.970044842105265</v>
      </c>
      <c r="AG4" s="150">
        <f t="shared" si="73"/>
        <v>12.260638352941179</v>
      </c>
      <c r="AH4" s="187">
        <f t="shared" si="74"/>
        <v>141.27393720000006</v>
      </c>
      <c r="AI4" s="188">
        <f t="shared" si="75"/>
        <v>162.46502778000007</v>
      </c>
      <c r="AJ4" s="188">
        <f t="shared" si="76"/>
        <v>221.27393720000006</v>
      </c>
      <c r="AK4" s="189">
        <f t="shared" si="77"/>
        <v>13.016113952941181</v>
      </c>
      <c r="AL4" s="190">
        <f t="shared" si="78"/>
        <v>10.536854152380956</v>
      </c>
      <c r="AM4" s="191">
        <f t="shared" si="79"/>
        <v>12.292996511111115</v>
      </c>
      <c r="AN4" s="220">
        <f t="shared" si="80"/>
        <v>155.40133092000008</v>
      </c>
      <c r="AO4" s="221">
        <f t="shared" si="81"/>
        <v>178.71153055800008</v>
      </c>
      <c r="AP4" s="221">
        <f t="shared" si="82"/>
        <v>235.40133092000008</v>
      </c>
      <c r="AQ4" s="222">
        <f t="shared" si="83"/>
        <v>13.847137112941182</v>
      </c>
      <c r="AR4" s="223">
        <f t="shared" si="84"/>
        <v>11.209587186666671</v>
      </c>
      <c r="AS4" s="224">
        <f t="shared" si="85"/>
        <v>13.077851717777783</v>
      </c>
      <c r="AT4" s="268">
        <f t="shared" si="86"/>
        <v>142.96922444640006</v>
      </c>
      <c r="AU4" s="253">
        <f t="shared" si="87"/>
        <v>170.9414640120001</v>
      </c>
      <c r="AV4" s="254">
        <f t="shared" si="88"/>
        <v>196.5826836138001</v>
      </c>
      <c r="AW4" s="254">
        <f t="shared" si="89"/>
        <v>250.9414640120001</v>
      </c>
      <c r="AX4" s="255">
        <f t="shared" si="90"/>
        <v>14.761262588941182</v>
      </c>
      <c r="AY4" s="256">
        <f t="shared" si="91"/>
        <v>11.949593524380957</v>
      </c>
      <c r="AZ4" s="257">
        <f t="shared" si="92"/>
        <v>13.941192445111117</v>
      </c>
      <c r="BA4" s="268">
        <f t="shared" si="93"/>
        <v>157.26614689104008</v>
      </c>
    </row>
    <row r="5" spans="1:53" x14ac:dyDescent="0.2">
      <c r="A5" s="33">
        <v>5094</v>
      </c>
      <c r="B5" s="33" t="s">
        <v>23</v>
      </c>
      <c r="C5" s="34" t="s">
        <v>20</v>
      </c>
      <c r="D5" s="35">
        <v>87.72</v>
      </c>
      <c r="E5" s="36">
        <f t="shared" si="47"/>
        <v>100.00079999999998</v>
      </c>
      <c r="F5" s="18">
        <f t="shared" si="48"/>
        <v>167.72</v>
      </c>
      <c r="G5" s="37">
        <f t="shared" si="49"/>
        <v>12.901538461538461</v>
      </c>
      <c r="H5" s="38">
        <f t="shared" si="50"/>
        <v>9.8658823529411759</v>
      </c>
      <c r="I5" s="39">
        <f t="shared" si="51"/>
        <v>10.4825</v>
      </c>
      <c r="J5" s="40">
        <v>96.492000000000004</v>
      </c>
      <c r="K5" s="23">
        <f t="shared" si="52"/>
        <v>110.9658</v>
      </c>
      <c r="L5" s="41">
        <f t="shared" si="53"/>
        <v>176.49200000000002</v>
      </c>
      <c r="M5" s="42">
        <f t="shared" si="54"/>
        <v>11.766133333333334</v>
      </c>
      <c r="N5" s="43">
        <f t="shared" si="55"/>
        <v>9.289052631578949</v>
      </c>
      <c r="O5" s="44">
        <f t="shared" si="56"/>
        <v>9.8051111111111116</v>
      </c>
      <c r="P5" s="45">
        <v>106.14120000000001</v>
      </c>
      <c r="Q5" s="46">
        <f t="shared" si="57"/>
        <v>122.06238</v>
      </c>
      <c r="R5" s="30">
        <f t="shared" si="58"/>
        <v>186.14120000000003</v>
      </c>
      <c r="S5" s="31">
        <f t="shared" si="59"/>
        <v>12.409413333333335</v>
      </c>
      <c r="T5" s="32">
        <f t="shared" si="60"/>
        <v>9.7969052631578961</v>
      </c>
      <c r="U5" s="74">
        <f t="shared" si="61"/>
        <v>10.949482352941178</v>
      </c>
      <c r="V5" s="105">
        <f t="shared" si="62"/>
        <v>116.75532000000003</v>
      </c>
      <c r="W5" s="106">
        <f t="shared" si="63"/>
        <v>134.26861800000003</v>
      </c>
      <c r="X5" s="106">
        <f t="shared" si="64"/>
        <v>196.75532000000004</v>
      </c>
      <c r="Y5" s="102">
        <f t="shared" si="65"/>
        <v>13.117021333333335</v>
      </c>
      <c r="Z5" s="103">
        <f t="shared" si="66"/>
        <v>10.355543157894738</v>
      </c>
      <c r="AA5" s="104">
        <f t="shared" si="67"/>
        <v>11.573842352941179</v>
      </c>
      <c r="AB5" s="151">
        <f t="shared" si="68"/>
        <v>128.43085200000004</v>
      </c>
      <c r="AC5" s="152">
        <f t="shared" si="69"/>
        <v>147.69547980000004</v>
      </c>
      <c r="AD5" s="152">
        <f t="shared" si="70"/>
        <v>208.43085200000004</v>
      </c>
      <c r="AE5" s="148">
        <f t="shared" si="71"/>
        <v>13.895390133333336</v>
      </c>
      <c r="AF5" s="149">
        <f t="shared" si="72"/>
        <v>10.970044842105265</v>
      </c>
      <c r="AG5" s="150">
        <f t="shared" si="73"/>
        <v>12.260638352941179</v>
      </c>
      <c r="AH5" s="187">
        <f t="shared" si="74"/>
        <v>141.27393720000006</v>
      </c>
      <c r="AI5" s="188">
        <f t="shared" si="75"/>
        <v>162.46502778000007</v>
      </c>
      <c r="AJ5" s="188">
        <f t="shared" si="76"/>
        <v>221.27393720000006</v>
      </c>
      <c r="AK5" s="189">
        <f t="shared" si="77"/>
        <v>13.016113952941181</v>
      </c>
      <c r="AL5" s="190">
        <f t="shared" si="78"/>
        <v>10.536854152380956</v>
      </c>
      <c r="AM5" s="191">
        <f t="shared" si="79"/>
        <v>12.292996511111115</v>
      </c>
      <c r="AN5" s="220">
        <f t="shared" si="80"/>
        <v>155.40133092000008</v>
      </c>
      <c r="AO5" s="221">
        <f t="shared" si="81"/>
        <v>178.71153055800008</v>
      </c>
      <c r="AP5" s="221">
        <f t="shared" si="82"/>
        <v>235.40133092000008</v>
      </c>
      <c r="AQ5" s="222">
        <f t="shared" si="83"/>
        <v>13.847137112941182</v>
      </c>
      <c r="AR5" s="223">
        <f t="shared" si="84"/>
        <v>11.209587186666671</v>
      </c>
      <c r="AS5" s="224">
        <f t="shared" si="85"/>
        <v>13.077851717777783</v>
      </c>
      <c r="AT5" s="268">
        <f t="shared" si="86"/>
        <v>142.96922444640006</v>
      </c>
      <c r="AU5" s="253">
        <f t="shared" si="87"/>
        <v>170.9414640120001</v>
      </c>
      <c r="AV5" s="254">
        <f t="shared" si="88"/>
        <v>196.5826836138001</v>
      </c>
      <c r="AW5" s="254">
        <f t="shared" si="89"/>
        <v>250.9414640120001</v>
      </c>
      <c r="AX5" s="255">
        <f t="shared" si="90"/>
        <v>14.761262588941182</v>
      </c>
      <c r="AY5" s="256">
        <f t="shared" si="91"/>
        <v>11.949593524380957</v>
      </c>
      <c r="AZ5" s="257">
        <f t="shared" si="92"/>
        <v>13.941192445111117</v>
      </c>
      <c r="BA5" s="268">
        <f t="shared" si="93"/>
        <v>157.26614689104008</v>
      </c>
    </row>
    <row r="6" spans="1:53" x14ac:dyDescent="0.2">
      <c r="A6" s="33">
        <v>5144</v>
      </c>
      <c r="B6" s="33" t="s">
        <v>24</v>
      </c>
      <c r="C6" s="34" t="s">
        <v>20</v>
      </c>
      <c r="D6" s="35">
        <v>131.58000000000001</v>
      </c>
      <c r="E6" s="36">
        <f t="shared" si="47"/>
        <v>150.00120000000001</v>
      </c>
      <c r="F6" s="18">
        <f t="shared" si="48"/>
        <v>211.58</v>
      </c>
      <c r="G6" s="37">
        <f t="shared" si="49"/>
        <v>16.275384615384617</v>
      </c>
      <c r="H6" s="38">
        <f t="shared" si="50"/>
        <v>12.445882352941178</v>
      </c>
      <c r="I6" s="39">
        <f t="shared" si="51"/>
        <v>13.223750000000001</v>
      </c>
      <c r="J6" s="40">
        <v>144.73800000000003</v>
      </c>
      <c r="K6" s="23">
        <f t="shared" si="52"/>
        <v>166.44870000000003</v>
      </c>
      <c r="L6" s="41">
        <f t="shared" si="53"/>
        <v>224.73800000000003</v>
      </c>
      <c r="M6" s="42">
        <f t="shared" si="54"/>
        <v>14.982533333333334</v>
      </c>
      <c r="N6" s="43">
        <f t="shared" si="55"/>
        <v>11.828315789473686</v>
      </c>
      <c r="O6" s="44">
        <f t="shared" si="56"/>
        <v>12.485444444444447</v>
      </c>
      <c r="P6" s="45">
        <v>159.21180000000004</v>
      </c>
      <c r="Q6" s="46">
        <f t="shared" si="57"/>
        <v>183.09357000000003</v>
      </c>
      <c r="R6" s="30">
        <f t="shared" si="58"/>
        <v>239.21180000000004</v>
      </c>
      <c r="S6" s="31">
        <f t="shared" si="59"/>
        <v>15.947453333333335</v>
      </c>
      <c r="T6" s="32">
        <f t="shared" si="60"/>
        <v>12.590094736842108</v>
      </c>
      <c r="U6" s="74">
        <f t="shared" si="61"/>
        <v>14.071282352941179</v>
      </c>
      <c r="V6" s="105">
        <f t="shared" si="62"/>
        <v>175.13298000000006</v>
      </c>
      <c r="W6" s="106">
        <f t="shared" si="63"/>
        <v>201.40292700000006</v>
      </c>
      <c r="X6" s="106">
        <f t="shared" si="64"/>
        <v>255.13298000000006</v>
      </c>
      <c r="Y6" s="102">
        <f t="shared" si="65"/>
        <v>17.008865333333336</v>
      </c>
      <c r="Z6" s="103">
        <f t="shared" si="66"/>
        <v>13.428051578947372</v>
      </c>
      <c r="AA6" s="104">
        <f t="shared" si="67"/>
        <v>15.007822352941179</v>
      </c>
      <c r="AB6" s="151">
        <f t="shared" si="68"/>
        <v>192.64627800000008</v>
      </c>
      <c r="AC6" s="152">
        <f t="shared" si="69"/>
        <v>221.54321970000007</v>
      </c>
      <c r="AD6" s="152">
        <f t="shared" si="70"/>
        <v>272.64627800000005</v>
      </c>
      <c r="AE6" s="148">
        <f t="shared" si="71"/>
        <v>18.176418533333337</v>
      </c>
      <c r="AF6" s="149">
        <f t="shared" si="72"/>
        <v>14.349804105263161</v>
      </c>
      <c r="AG6" s="150">
        <f t="shared" si="73"/>
        <v>16.038016352941181</v>
      </c>
      <c r="AH6" s="187">
        <f t="shared" si="74"/>
        <v>211.91090580000011</v>
      </c>
      <c r="AI6" s="188">
        <f t="shared" si="75"/>
        <v>243.69754167000011</v>
      </c>
      <c r="AJ6" s="188">
        <f t="shared" si="76"/>
        <v>291.91090580000014</v>
      </c>
      <c r="AK6" s="189">
        <f t="shared" si="77"/>
        <v>17.171229752941183</v>
      </c>
      <c r="AL6" s="190">
        <f t="shared" si="78"/>
        <v>13.900519323809529</v>
      </c>
      <c r="AM6" s="191">
        <f t="shared" si="79"/>
        <v>16.217272544444452</v>
      </c>
      <c r="AN6" s="220">
        <f t="shared" si="80"/>
        <v>233.10199638000014</v>
      </c>
      <c r="AO6" s="221">
        <f t="shared" si="81"/>
        <v>268.06729583700013</v>
      </c>
      <c r="AP6" s="221">
        <f t="shared" si="82"/>
        <v>313.10199638000017</v>
      </c>
      <c r="AQ6" s="222">
        <f t="shared" si="83"/>
        <v>18.417764492941188</v>
      </c>
      <c r="AR6" s="223">
        <f t="shared" si="84"/>
        <v>14.909618875238104</v>
      </c>
      <c r="AS6" s="224">
        <f t="shared" si="85"/>
        <v>17.394555354444453</v>
      </c>
      <c r="AT6" s="268">
        <f t="shared" si="86"/>
        <v>214.45383666960012</v>
      </c>
      <c r="AU6" s="253">
        <f t="shared" si="87"/>
        <v>256.4121960180002</v>
      </c>
      <c r="AV6" s="254">
        <f t="shared" si="88"/>
        <v>294.87402542070021</v>
      </c>
      <c r="AW6" s="254">
        <f t="shared" si="89"/>
        <v>336.4121960180002</v>
      </c>
      <c r="AX6" s="255">
        <f t="shared" si="90"/>
        <v>19.788952706941188</v>
      </c>
      <c r="AY6" s="256">
        <f t="shared" si="91"/>
        <v>16.019628381809532</v>
      </c>
      <c r="AZ6" s="257">
        <f t="shared" si="92"/>
        <v>18.689566445444456</v>
      </c>
      <c r="BA6" s="268">
        <f t="shared" si="93"/>
        <v>235.89922033656018</v>
      </c>
    </row>
    <row r="7" spans="1:53" x14ac:dyDescent="0.2">
      <c r="A7" s="33">
        <v>5145</v>
      </c>
      <c r="B7" s="33" t="s">
        <v>25</v>
      </c>
      <c r="C7" s="34" t="s">
        <v>20</v>
      </c>
      <c r="D7" s="35">
        <v>70.180000000000007</v>
      </c>
      <c r="E7" s="36">
        <f t="shared" si="47"/>
        <v>80.005200000000002</v>
      </c>
      <c r="F7" s="18">
        <f t="shared" si="48"/>
        <v>150.18</v>
      </c>
      <c r="G7" s="37">
        <f t="shared" si="49"/>
        <v>11.552307692307693</v>
      </c>
      <c r="H7" s="38">
        <f t="shared" si="50"/>
        <v>8.8341176470588234</v>
      </c>
      <c r="I7" s="39">
        <f t="shared" si="51"/>
        <v>9.3862500000000004</v>
      </c>
      <c r="J7" s="40">
        <v>77.198000000000008</v>
      </c>
      <c r="K7" s="23">
        <f t="shared" si="52"/>
        <v>88.777699999999996</v>
      </c>
      <c r="L7" s="41">
        <f t="shared" si="53"/>
        <v>157.19800000000001</v>
      </c>
      <c r="M7" s="42">
        <f t="shared" si="54"/>
        <v>10.479866666666668</v>
      </c>
      <c r="N7" s="43">
        <f t="shared" si="55"/>
        <v>8.2735789473684207</v>
      </c>
      <c r="O7" s="44">
        <f t="shared" si="56"/>
        <v>8.7332222222222224</v>
      </c>
      <c r="P7" s="45">
        <v>84.917800000000014</v>
      </c>
      <c r="Q7" s="46">
        <f t="shared" si="57"/>
        <v>97.655470000000008</v>
      </c>
      <c r="R7" s="30">
        <f t="shared" si="58"/>
        <v>164.9178</v>
      </c>
      <c r="S7" s="31">
        <f t="shared" si="59"/>
        <v>10.99452</v>
      </c>
      <c r="T7" s="32">
        <f t="shared" si="60"/>
        <v>8.6798842105263159</v>
      </c>
      <c r="U7" s="74">
        <f t="shared" si="61"/>
        <v>9.70104705882353</v>
      </c>
      <c r="V7" s="105">
        <f t="shared" si="62"/>
        <v>93.40958000000002</v>
      </c>
      <c r="W7" s="106">
        <f t="shared" si="63"/>
        <v>107.42101700000002</v>
      </c>
      <c r="X7" s="106">
        <f t="shared" si="64"/>
        <v>173.40958000000001</v>
      </c>
      <c r="Y7" s="102">
        <f t="shared" si="65"/>
        <v>11.560638666666668</v>
      </c>
      <c r="Z7" s="103">
        <f t="shared" si="66"/>
        <v>9.1268200000000004</v>
      </c>
      <c r="AA7" s="104">
        <f t="shared" si="67"/>
        <v>10.200563529411765</v>
      </c>
      <c r="AB7" s="151">
        <f t="shared" si="68"/>
        <v>102.75053800000003</v>
      </c>
      <c r="AC7" s="152">
        <f t="shared" si="69"/>
        <v>118.16311870000003</v>
      </c>
      <c r="AD7" s="152">
        <f t="shared" si="70"/>
        <v>182.75053800000003</v>
      </c>
      <c r="AE7" s="148">
        <f t="shared" si="71"/>
        <v>12.183369200000003</v>
      </c>
      <c r="AF7" s="149">
        <f t="shared" si="72"/>
        <v>9.6184493684210537</v>
      </c>
      <c r="AG7" s="150">
        <f t="shared" si="73"/>
        <v>10.750031647058826</v>
      </c>
      <c r="AH7" s="187">
        <f t="shared" si="74"/>
        <v>113.02559180000004</v>
      </c>
      <c r="AI7" s="188">
        <f t="shared" si="75"/>
        <v>129.97943057000003</v>
      </c>
      <c r="AJ7" s="188">
        <f t="shared" si="76"/>
        <v>193.02559180000003</v>
      </c>
      <c r="AK7" s="189">
        <f t="shared" si="77"/>
        <v>11.35444657647059</v>
      </c>
      <c r="AL7" s="190">
        <f t="shared" si="78"/>
        <v>9.1916948476190488</v>
      </c>
      <c r="AM7" s="191">
        <f t="shared" si="79"/>
        <v>10.72364398888889</v>
      </c>
      <c r="AN7" s="220">
        <f t="shared" si="80"/>
        <v>124.32815098000006</v>
      </c>
      <c r="AO7" s="221">
        <f t="shared" si="81"/>
        <v>142.97737362700005</v>
      </c>
      <c r="AP7" s="221">
        <f t="shared" si="82"/>
        <v>204.32815098000006</v>
      </c>
      <c r="AQ7" s="222">
        <f t="shared" si="83"/>
        <v>12.019302998823534</v>
      </c>
      <c r="AR7" s="223">
        <f t="shared" si="84"/>
        <v>9.7299119514285746</v>
      </c>
      <c r="AS7" s="224">
        <f t="shared" si="85"/>
        <v>11.351563943333337</v>
      </c>
      <c r="AT7" s="268">
        <f t="shared" si="86"/>
        <v>114.38189890160004</v>
      </c>
      <c r="AU7" s="253">
        <f t="shared" si="87"/>
        <v>136.76096607800008</v>
      </c>
      <c r="AV7" s="254">
        <f t="shared" si="88"/>
        <v>157.27511098970007</v>
      </c>
      <c r="AW7" s="254">
        <f t="shared" si="89"/>
        <v>216.76096607800008</v>
      </c>
      <c r="AX7" s="255">
        <f t="shared" si="90"/>
        <v>12.750645063411769</v>
      </c>
      <c r="AY7" s="256">
        <f t="shared" si="91"/>
        <v>10.321950765619052</v>
      </c>
      <c r="AZ7" s="257">
        <f t="shared" si="92"/>
        <v>12.042275893222227</v>
      </c>
      <c r="BA7" s="268">
        <f t="shared" si="93"/>
        <v>125.82008879176006</v>
      </c>
    </row>
    <row r="8" spans="1:53" x14ac:dyDescent="0.2">
      <c r="A8" s="33">
        <v>5242</v>
      </c>
      <c r="B8" s="33" t="s">
        <v>26</v>
      </c>
      <c r="C8" s="34" t="s">
        <v>20</v>
      </c>
      <c r="D8" s="35">
        <v>39.47</v>
      </c>
      <c r="E8" s="36">
        <f t="shared" si="47"/>
        <v>44.995799999999996</v>
      </c>
      <c r="F8" s="18">
        <f t="shared" si="48"/>
        <v>119.47</v>
      </c>
      <c r="G8" s="37">
        <f t="shared" si="49"/>
        <v>9.19</v>
      </c>
      <c r="H8" s="38">
        <f t="shared" si="50"/>
        <v>7.0276470588235291</v>
      </c>
      <c r="I8" s="39">
        <f t="shared" si="51"/>
        <v>7.4668749999999999</v>
      </c>
      <c r="J8" s="40">
        <v>43.417000000000002</v>
      </c>
      <c r="K8" s="23">
        <f t="shared" si="52"/>
        <v>49.929549999999999</v>
      </c>
      <c r="L8" s="41">
        <f t="shared" si="53"/>
        <v>123.417</v>
      </c>
      <c r="M8" s="42">
        <f t="shared" si="54"/>
        <v>8.2278000000000002</v>
      </c>
      <c r="N8" s="43">
        <f t="shared" si="55"/>
        <v>6.4956315789473686</v>
      </c>
      <c r="O8" s="44">
        <f t="shared" si="56"/>
        <v>6.8565000000000005</v>
      </c>
      <c r="P8" s="45">
        <v>47.758700000000005</v>
      </c>
      <c r="Q8" s="46">
        <f t="shared" si="57"/>
        <v>54.922505000000001</v>
      </c>
      <c r="R8" s="30">
        <f t="shared" si="58"/>
        <v>127.7587</v>
      </c>
      <c r="S8" s="31">
        <f t="shared" si="59"/>
        <v>8.5172466666666669</v>
      </c>
      <c r="T8" s="32">
        <f t="shared" si="60"/>
        <v>6.7241421052631578</v>
      </c>
      <c r="U8" s="74">
        <f t="shared" si="61"/>
        <v>7.5152176470588241</v>
      </c>
      <c r="V8" s="105">
        <f t="shared" si="62"/>
        <v>52.534570000000009</v>
      </c>
      <c r="W8" s="106">
        <f t="shared" si="63"/>
        <v>60.414755500000005</v>
      </c>
      <c r="X8" s="106">
        <f t="shared" si="64"/>
        <v>132.53457</v>
      </c>
      <c r="Y8" s="102">
        <f t="shared" si="65"/>
        <v>8.8356379999999994</v>
      </c>
      <c r="Z8" s="103">
        <f t="shared" si="66"/>
        <v>6.9755036842105262</v>
      </c>
      <c r="AA8" s="104">
        <f t="shared" si="67"/>
        <v>7.7961511764705884</v>
      </c>
      <c r="AB8" s="151">
        <f t="shared" si="68"/>
        <v>57.788027000000014</v>
      </c>
      <c r="AC8" s="152">
        <f t="shared" si="69"/>
        <v>66.456231050000014</v>
      </c>
      <c r="AD8" s="152">
        <f t="shared" si="70"/>
        <v>137.788027</v>
      </c>
      <c r="AE8" s="148">
        <f t="shared" si="71"/>
        <v>9.1858684666666672</v>
      </c>
      <c r="AF8" s="149">
        <f t="shared" si="72"/>
        <v>7.2520014210526318</v>
      </c>
      <c r="AG8" s="150">
        <f t="shared" si="73"/>
        <v>8.1051780588235296</v>
      </c>
      <c r="AH8" s="187">
        <f t="shared" si="74"/>
        <v>63.566829700000021</v>
      </c>
      <c r="AI8" s="188">
        <f t="shared" si="75"/>
        <v>73.101854155000012</v>
      </c>
      <c r="AJ8" s="188">
        <f t="shared" si="76"/>
        <v>143.56682970000003</v>
      </c>
      <c r="AK8" s="189">
        <f t="shared" si="77"/>
        <v>8.4451076294117655</v>
      </c>
      <c r="AL8" s="190">
        <f t="shared" si="78"/>
        <v>6.8365157000000014</v>
      </c>
      <c r="AM8" s="191">
        <f t="shared" si="79"/>
        <v>7.9759349833333353</v>
      </c>
      <c r="AN8" s="220">
        <f t="shared" si="80"/>
        <v>69.923512670000022</v>
      </c>
      <c r="AO8" s="221">
        <f t="shared" si="81"/>
        <v>80.412039570500013</v>
      </c>
      <c r="AP8" s="221">
        <f t="shared" si="82"/>
        <v>149.92351267000004</v>
      </c>
      <c r="AQ8" s="222">
        <f t="shared" si="83"/>
        <v>8.8190301570588261</v>
      </c>
      <c r="AR8" s="223">
        <f t="shared" si="84"/>
        <v>7.1392148890476204</v>
      </c>
      <c r="AS8" s="224">
        <f t="shared" si="85"/>
        <v>8.3290840372222235</v>
      </c>
      <c r="AT8" s="268">
        <f t="shared" si="86"/>
        <v>64.329631656400011</v>
      </c>
      <c r="AU8" s="253">
        <f t="shared" si="87"/>
        <v>76.915863937000026</v>
      </c>
      <c r="AV8" s="254">
        <f t="shared" si="88"/>
        <v>88.453243527550029</v>
      </c>
      <c r="AW8" s="254">
        <f t="shared" si="89"/>
        <v>156.91586393700004</v>
      </c>
      <c r="AX8" s="255">
        <f t="shared" si="90"/>
        <v>9.2303449374705906</v>
      </c>
      <c r="AY8" s="256">
        <f t="shared" si="91"/>
        <v>7.4721839970000019</v>
      </c>
      <c r="AZ8" s="257">
        <f t="shared" si="92"/>
        <v>8.7175479965000022</v>
      </c>
      <c r="BA8" s="268">
        <f t="shared" si="93"/>
        <v>70.762594822040029</v>
      </c>
    </row>
    <row r="9" spans="1:53" x14ac:dyDescent="0.2">
      <c r="A9" s="33">
        <v>5354</v>
      </c>
      <c r="B9" s="33" t="s">
        <v>27</v>
      </c>
      <c r="C9" s="34" t="s">
        <v>20</v>
      </c>
      <c r="D9" s="35">
        <v>61.4</v>
      </c>
      <c r="E9" s="36">
        <f t="shared" si="47"/>
        <v>69.995999999999995</v>
      </c>
      <c r="F9" s="18">
        <f t="shared" si="48"/>
        <v>141.4</v>
      </c>
      <c r="G9" s="37">
        <f t="shared" si="49"/>
        <v>10.876923076923077</v>
      </c>
      <c r="H9" s="38">
        <f t="shared" si="50"/>
        <v>8.3176470588235301</v>
      </c>
      <c r="I9" s="39">
        <f t="shared" si="51"/>
        <v>8.8375000000000004</v>
      </c>
      <c r="J9" s="40">
        <v>67.540000000000006</v>
      </c>
      <c r="K9" s="23">
        <f t="shared" si="52"/>
        <v>77.671000000000006</v>
      </c>
      <c r="L9" s="41">
        <f t="shared" si="53"/>
        <v>147.54000000000002</v>
      </c>
      <c r="M9" s="42">
        <f t="shared" si="54"/>
        <v>9.8360000000000021</v>
      </c>
      <c r="N9" s="43">
        <f t="shared" si="55"/>
        <v>7.7652631578947382</v>
      </c>
      <c r="O9" s="44">
        <f t="shared" si="56"/>
        <v>8.1966666666666672</v>
      </c>
      <c r="P9" s="45">
        <v>74.294000000000011</v>
      </c>
      <c r="Q9" s="46">
        <f t="shared" si="57"/>
        <v>85.438100000000006</v>
      </c>
      <c r="R9" s="30">
        <f t="shared" si="58"/>
        <v>154.29400000000001</v>
      </c>
      <c r="S9" s="31">
        <f t="shared" si="59"/>
        <v>10.286266666666668</v>
      </c>
      <c r="T9" s="32">
        <f t="shared" si="60"/>
        <v>8.1207368421052646</v>
      </c>
      <c r="U9" s="74">
        <f t="shared" si="61"/>
        <v>9.0761176470588243</v>
      </c>
      <c r="V9" s="105">
        <f t="shared" si="62"/>
        <v>81.723400000000012</v>
      </c>
      <c r="W9" s="106">
        <f t="shared" si="63"/>
        <v>93.981910000000013</v>
      </c>
      <c r="X9" s="106">
        <f t="shared" si="64"/>
        <v>161.72340000000003</v>
      </c>
      <c r="Y9" s="102">
        <f t="shared" si="65"/>
        <v>10.781560000000002</v>
      </c>
      <c r="Z9" s="103">
        <f t="shared" si="66"/>
        <v>8.511757894736844</v>
      </c>
      <c r="AA9" s="104">
        <f t="shared" si="67"/>
        <v>9.5131411764705902</v>
      </c>
      <c r="AB9" s="151">
        <f t="shared" si="68"/>
        <v>89.895740000000018</v>
      </c>
      <c r="AC9" s="152">
        <f t="shared" si="69"/>
        <v>103.38010100000001</v>
      </c>
      <c r="AD9" s="152">
        <f t="shared" si="70"/>
        <v>169.89574000000002</v>
      </c>
      <c r="AE9" s="148">
        <f t="shared" si="71"/>
        <v>11.326382666666667</v>
      </c>
      <c r="AF9" s="149">
        <f t="shared" si="72"/>
        <v>8.9418810526315795</v>
      </c>
      <c r="AG9" s="150">
        <f t="shared" si="73"/>
        <v>9.9938670588235308</v>
      </c>
      <c r="AH9" s="187">
        <f t="shared" si="74"/>
        <v>98.885314000000022</v>
      </c>
      <c r="AI9" s="188">
        <f t="shared" si="75"/>
        <v>113.71811110000002</v>
      </c>
      <c r="AJ9" s="188">
        <f t="shared" si="76"/>
        <v>178.88531400000002</v>
      </c>
      <c r="AK9" s="189">
        <f t="shared" si="77"/>
        <v>10.522665529411766</v>
      </c>
      <c r="AL9" s="190">
        <f t="shared" si="78"/>
        <v>8.5183482857142874</v>
      </c>
      <c r="AM9" s="191">
        <f t="shared" si="79"/>
        <v>9.938073000000001</v>
      </c>
      <c r="AN9" s="220">
        <f t="shared" si="80"/>
        <v>108.77384540000003</v>
      </c>
      <c r="AO9" s="221">
        <f t="shared" si="81"/>
        <v>125.08992221000003</v>
      </c>
      <c r="AP9" s="221">
        <f t="shared" si="82"/>
        <v>188.77384540000003</v>
      </c>
      <c r="AQ9" s="222">
        <f t="shared" si="83"/>
        <v>11.104343847058825</v>
      </c>
      <c r="AR9" s="223">
        <f t="shared" si="84"/>
        <v>8.9892307333333346</v>
      </c>
      <c r="AS9" s="224">
        <f t="shared" si="85"/>
        <v>10.487435855555557</v>
      </c>
      <c r="AT9" s="268">
        <f t="shared" si="86"/>
        <v>100.07193776800003</v>
      </c>
      <c r="AU9" s="253">
        <f t="shared" si="87"/>
        <v>119.65122994000004</v>
      </c>
      <c r="AV9" s="254">
        <f t="shared" si="88"/>
        <v>137.59891443100003</v>
      </c>
      <c r="AW9" s="254">
        <f t="shared" si="89"/>
        <v>199.65122994000004</v>
      </c>
      <c r="AX9" s="255">
        <f t="shared" si="90"/>
        <v>11.74418999647059</v>
      </c>
      <c r="AY9" s="256">
        <f t="shared" si="91"/>
        <v>9.5072014257142872</v>
      </c>
      <c r="AZ9" s="257">
        <f t="shared" si="92"/>
        <v>11.091734996666668</v>
      </c>
      <c r="BA9" s="268">
        <f t="shared" si="93"/>
        <v>110.07913154480002</v>
      </c>
    </row>
    <row r="10" spans="1:53" x14ac:dyDescent="0.2">
      <c r="A10" s="33">
        <v>5355</v>
      </c>
      <c r="B10" s="33" t="s">
        <v>28</v>
      </c>
      <c r="C10" s="34" t="s">
        <v>20</v>
      </c>
      <c r="D10" s="35">
        <v>93.86</v>
      </c>
      <c r="E10" s="36">
        <f t="shared" si="47"/>
        <v>107.00039999999998</v>
      </c>
      <c r="F10" s="18">
        <f t="shared" si="48"/>
        <v>173.86</v>
      </c>
      <c r="G10" s="37">
        <f t="shared" si="49"/>
        <v>13.373846153846156</v>
      </c>
      <c r="H10" s="38">
        <f t="shared" si="50"/>
        <v>10.227058823529413</v>
      </c>
      <c r="I10" s="39">
        <f t="shared" si="51"/>
        <v>10.866250000000001</v>
      </c>
      <c r="J10" s="40">
        <v>103.24600000000001</v>
      </c>
      <c r="K10" s="23">
        <f t="shared" si="52"/>
        <v>118.7329</v>
      </c>
      <c r="L10" s="41">
        <f t="shared" si="53"/>
        <v>183.24600000000001</v>
      </c>
      <c r="M10" s="42">
        <f t="shared" si="54"/>
        <v>12.2164</v>
      </c>
      <c r="N10" s="43">
        <f t="shared" si="55"/>
        <v>9.6445263157894736</v>
      </c>
      <c r="O10" s="44">
        <f t="shared" si="56"/>
        <v>10.180333333333333</v>
      </c>
      <c r="P10" s="45">
        <v>113.57060000000001</v>
      </c>
      <c r="Q10" s="46">
        <f t="shared" si="57"/>
        <v>130.60619</v>
      </c>
      <c r="R10" s="30">
        <f t="shared" si="58"/>
        <v>193.57060000000001</v>
      </c>
      <c r="S10" s="31">
        <f t="shared" si="59"/>
        <v>12.904706666666668</v>
      </c>
      <c r="T10" s="32">
        <f t="shared" si="60"/>
        <v>10.187926315789474</v>
      </c>
      <c r="U10" s="74">
        <f t="shared" si="61"/>
        <v>11.386505882352942</v>
      </c>
      <c r="V10" s="105">
        <f t="shared" si="62"/>
        <v>124.92766000000003</v>
      </c>
      <c r="W10" s="106">
        <f t="shared" si="63"/>
        <v>143.66680900000003</v>
      </c>
      <c r="X10" s="106">
        <f t="shared" si="64"/>
        <v>204.92766000000003</v>
      </c>
      <c r="Y10" s="102">
        <f t="shared" si="65"/>
        <v>13.661844000000002</v>
      </c>
      <c r="Z10" s="103">
        <f t="shared" si="66"/>
        <v>10.785666315789475</v>
      </c>
      <c r="AA10" s="104">
        <f t="shared" si="67"/>
        <v>12.05456823529412</v>
      </c>
      <c r="AB10" s="151">
        <f t="shared" si="68"/>
        <v>137.42042600000005</v>
      </c>
      <c r="AC10" s="152">
        <f t="shared" si="69"/>
        <v>158.03348990000003</v>
      </c>
      <c r="AD10" s="152">
        <f t="shared" si="70"/>
        <v>217.42042600000005</v>
      </c>
      <c r="AE10" s="148">
        <f t="shared" si="71"/>
        <v>14.494695066666671</v>
      </c>
      <c r="AF10" s="149">
        <f t="shared" si="72"/>
        <v>11.443180315789476</v>
      </c>
      <c r="AG10" s="150">
        <f t="shared" si="73"/>
        <v>12.789436823529414</v>
      </c>
      <c r="AH10" s="187">
        <f t="shared" si="74"/>
        <v>151.16246860000007</v>
      </c>
      <c r="AI10" s="188">
        <f t="shared" si="75"/>
        <v>173.83683889000005</v>
      </c>
      <c r="AJ10" s="188">
        <f t="shared" si="76"/>
        <v>231.16246860000007</v>
      </c>
      <c r="AK10" s="189">
        <f t="shared" si="77"/>
        <v>13.59779227058824</v>
      </c>
      <c r="AL10" s="190">
        <f t="shared" si="78"/>
        <v>11.007736600000003</v>
      </c>
      <c r="AM10" s="191">
        <f t="shared" si="79"/>
        <v>12.84235936666667</v>
      </c>
      <c r="AN10" s="220">
        <f t="shared" si="80"/>
        <v>166.27871546000009</v>
      </c>
      <c r="AO10" s="221">
        <f t="shared" si="81"/>
        <v>191.22052277900008</v>
      </c>
      <c r="AP10" s="221">
        <f t="shared" si="82"/>
        <v>246.27871546000009</v>
      </c>
      <c r="AQ10" s="222">
        <f t="shared" si="83"/>
        <v>14.486983262352947</v>
      </c>
      <c r="AR10" s="223">
        <f t="shared" si="84"/>
        <v>11.727557879047623</v>
      </c>
      <c r="AS10" s="224">
        <f t="shared" si="85"/>
        <v>13.682150858888894</v>
      </c>
      <c r="AT10" s="268">
        <f t="shared" si="86"/>
        <v>152.97641822320006</v>
      </c>
      <c r="AU10" s="253">
        <f t="shared" si="87"/>
        <v>182.90658700600011</v>
      </c>
      <c r="AV10" s="254">
        <f t="shared" si="88"/>
        <v>210.3425750569001</v>
      </c>
      <c r="AW10" s="254">
        <f t="shared" si="89"/>
        <v>262.90658700600011</v>
      </c>
      <c r="AX10" s="255">
        <f t="shared" si="90"/>
        <v>15.465093353294124</v>
      </c>
      <c r="AY10" s="256">
        <f t="shared" si="91"/>
        <v>12.519361286000006</v>
      </c>
      <c r="AZ10" s="257">
        <f t="shared" si="92"/>
        <v>14.60592150033334</v>
      </c>
      <c r="BA10" s="268">
        <f t="shared" si="93"/>
        <v>168.27406004552009</v>
      </c>
    </row>
    <row r="11" spans="1:53" x14ac:dyDescent="0.2">
      <c r="A11" s="33">
        <v>5415</v>
      </c>
      <c r="B11" s="33" t="s">
        <v>29</v>
      </c>
      <c r="C11" s="34" t="s">
        <v>20</v>
      </c>
      <c r="D11" s="35">
        <v>131.58000000000001</v>
      </c>
      <c r="E11" s="36">
        <f t="shared" si="47"/>
        <v>150.00120000000001</v>
      </c>
      <c r="F11" s="18">
        <f t="shared" si="48"/>
        <v>211.58</v>
      </c>
      <c r="G11" s="37">
        <f t="shared" si="49"/>
        <v>16.275384615384617</v>
      </c>
      <c r="H11" s="38">
        <f t="shared" si="50"/>
        <v>12.445882352941178</v>
      </c>
      <c r="I11" s="39">
        <f t="shared" si="51"/>
        <v>13.223750000000001</v>
      </c>
      <c r="J11" s="40">
        <v>144.73800000000003</v>
      </c>
      <c r="K11" s="23">
        <f t="shared" si="52"/>
        <v>166.44870000000003</v>
      </c>
      <c r="L11" s="41">
        <f t="shared" si="53"/>
        <v>224.73800000000003</v>
      </c>
      <c r="M11" s="42">
        <f t="shared" si="54"/>
        <v>14.982533333333334</v>
      </c>
      <c r="N11" s="43">
        <f t="shared" si="55"/>
        <v>11.828315789473686</v>
      </c>
      <c r="O11" s="44">
        <f t="shared" si="56"/>
        <v>12.485444444444447</v>
      </c>
      <c r="P11" s="45">
        <v>159.21180000000004</v>
      </c>
      <c r="Q11" s="46">
        <f t="shared" si="57"/>
        <v>183.09357000000003</v>
      </c>
      <c r="R11" s="30">
        <f t="shared" si="58"/>
        <v>239.21180000000004</v>
      </c>
      <c r="S11" s="31">
        <f t="shared" si="59"/>
        <v>15.947453333333335</v>
      </c>
      <c r="T11" s="32">
        <f t="shared" si="60"/>
        <v>12.590094736842108</v>
      </c>
      <c r="U11" s="74">
        <f t="shared" si="61"/>
        <v>14.071282352941179</v>
      </c>
      <c r="V11" s="105">
        <f t="shared" si="62"/>
        <v>175.13298000000006</v>
      </c>
      <c r="W11" s="106">
        <f t="shared" si="63"/>
        <v>201.40292700000006</v>
      </c>
      <c r="X11" s="106">
        <f t="shared" si="64"/>
        <v>255.13298000000006</v>
      </c>
      <c r="Y11" s="102">
        <f t="shared" si="65"/>
        <v>17.008865333333336</v>
      </c>
      <c r="Z11" s="103">
        <f t="shared" si="66"/>
        <v>13.428051578947372</v>
      </c>
      <c r="AA11" s="104">
        <f t="shared" si="67"/>
        <v>15.007822352941179</v>
      </c>
      <c r="AB11" s="151">
        <f t="shared" si="68"/>
        <v>192.64627800000008</v>
      </c>
      <c r="AC11" s="152">
        <f t="shared" si="69"/>
        <v>221.54321970000007</v>
      </c>
      <c r="AD11" s="152">
        <f t="shared" si="70"/>
        <v>272.64627800000005</v>
      </c>
      <c r="AE11" s="148">
        <f t="shared" si="71"/>
        <v>18.176418533333337</v>
      </c>
      <c r="AF11" s="149">
        <f t="shared" si="72"/>
        <v>14.349804105263161</v>
      </c>
      <c r="AG11" s="150">
        <f t="shared" si="73"/>
        <v>16.038016352941181</v>
      </c>
      <c r="AH11" s="187">
        <f t="shared" si="74"/>
        <v>211.91090580000011</v>
      </c>
      <c r="AI11" s="188">
        <f t="shared" si="75"/>
        <v>243.69754167000011</v>
      </c>
      <c r="AJ11" s="188">
        <f t="shared" si="76"/>
        <v>291.91090580000014</v>
      </c>
      <c r="AK11" s="189">
        <f t="shared" si="77"/>
        <v>17.171229752941183</v>
      </c>
      <c r="AL11" s="190">
        <f t="shared" si="78"/>
        <v>13.900519323809529</v>
      </c>
      <c r="AM11" s="191">
        <f t="shared" si="79"/>
        <v>16.217272544444452</v>
      </c>
      <c r="AN11" s="220">
        <f t="shared" si="80"/>
        <v>233.10199638000014</v>
      </c>
      <c r="AO11" s="221">
        <f t="shared" si="81"/>
        <v>268.06729583700013</v>
      </c>
      <c r="AP11" s="221">
        <f t="shared" si="82"/>
        <v>313.10199638000017</v>
      </c>
      <c r="AQ11" s="222">
        <f t="shared" si="83"/>
        <v>18.417764492941188</v>
      </c>
      <c r="AR11" s="223">
        <f t="shared" si="84"/>
        <v>14.909618875238104</v>
      </c>
      <c r="AS11" s="224">
        <f t="shared" si="85"/>
        <v>17.394555354444453</v>
      </c>
      <c r="AT11" s="268">
        <f t="shared" si="86"/>
        <v>214.45383666960012</v>
      </c>
      <c r="AU11" s="253">
        <f t="shared" si="87"/>
        <v>256.4121960180002</v>
      </c>
      <c r="AV11" s="254">
        <f t="shared" si="88"/>
        <v>294.87402542070021</v>
      </c>
      <c r="AW11" s="254">
        <f t="shared" si="89"/>
        <v>336.4121960180002</v>
      </c>
      <c r="AX11" s="255">
        <f t="shared" si="90"/>
        <v>19.788952706941188</v>
      </c>
      <c r="AY11" s="256">
        <f t="shared" si="91"/>
        <v>16.019628381809532</v>
      </c>
      <c r="AZ11" s="257">
        <f t="shared" si="92"/>
        <v>18.689566445444456</v>
      </c>
      <c r="BA11" s="268">
        <f t="shared" si="93"/>
        <v>235.89922033656018</v>
      </c>
    </row>
    <row r="12" spans="1:53" x14ac:dyDescent="0.2">
      <c r="A12" s="33">
        <v>6554</v>
      </c>
      <c r="B12" s="33" t="s">
        <v>30</v>
      </c>
      <c r="C12" s="34" t="s">
        <v>20</v>
      </c>
      <c r="D12" s="47">
        <v>33.33</v>
      </c>
      <c r="E12" s="36">
        <f t="shared" si="47"/>
        <v>37.996199999999995</v>
      </c>
      <c r="F12" s="18">
        <f t="shared" si="48"/>
        <v>113.33</v>
      </c>
      <c r="G12" s="37">
        <f t="shared" si="49"/>
        <v>8.7176923076923067</v>
      </c>
      <c r="H12" s="38">
        <f t="shared" si="50"/>
        <v>6.6664705882352937</v>
      </c>
      <c r="I12" s="39">
        <f t="shared" si="51"/>
        <v>7.0831249999999999</v>
      </c>
      <c r="J12" s="40">
        <v>36.663000000000004</v>
      </c>
      <c r="K12" s="23">
        <f t="shared" si="52"/>
        <v>42.16245</v>
      </c>
      <c r="L12" s="41">
        <f t="shared" si="53"/>
        <v>116.66300000000001</v>
      </c>
      <c r="M12" s="42">
        <f t="shared" si="54"/>
        <v>7.7775333333333343</v>
      </c>
      <c r="N12" s="43">
        <f t="shared" si="55"/>
        <v>6.1401578947368423</v>
      </c>
      <c r="O12" s="44">
        <f t="shared" si="56"/>
        <v>6.4812777777777786</v>
      </c>
      <c r="P12" s="45">
        <v>40.329300000000011</v>
      </c>
      <c r="Q12" s="46">
        <f t="shared" si="57"/>
        <v>46.378695000000008</v>
      </c>
      <c r="R12" s="30">
        <f t="shared" si="58"/>
        <v>120.32930000000002</v>
      </c>
      <c r="S12" s="31">
        <f t="shared" si="59"/>
        <v>8.0219533333333342</v>
      </c>
      <c r="T12" s="32">
        <f t="shared" si="60"/>
        <v>6.3331210526315802</v>
      </c>
      <c r="U12" s="74">
        <f t="shared" si="61"/>
        <v>7.07819411764706</v>
      </c>
      <c r="V12" s="105">
        <f t="shared" si="62"/>
        <v>44.362230000000018</v>
      </c>
      <c r="W12" s="105">
        <f t="shared" si="63"/>
        <v>51.016564500000015</v>
      </c>
      <c r="X12" s="106">
        <f t="shared" si="64"/>
        <v>124.36223000000001</v>
      </c>
      <c r="Y12" s="102">
        <f t="shared" si="65"/>
        <v>8.2908153333333345</v>
      </c>
      <c r="Z12" s="103">
        <f t="shared" si="66"/>
        <v>6.5453805263157898</v>
      </c>
      <c r="AA12" s="104">
        <f t="shared" si="67"/>
        <v>7.3154252941176479</v>
      </c>
      <c r="AB12" s="151">
        <f t="shared" si="68"/>
        <v>48.798453000000023</v>
      </c>
      <c r="AC12" s="151">
        <f t="shared" si="69"/>
        <v>56.118220950000023</v>
      </c>
      <c r="AD12" s="152">
        <f t="shared" si="70"/>
        <v>128.79845300000002</v>
      </c>
      <c r="AE12" s="148">
        <f t="shared" si="71"/>
        <v>8.5865635333333348</v>
      </c>
      <c r="AF12" s="149">
        <f t="shared" si="72"/>
        <v>6.7788659473684225</v>
      </c>
      <c r="AG12" s="150">
        <f t="shared" si="73"/>
        <v>7.5763795882352953</v>
      </c>
      <c r="AH12" s="187">
        <f t="shared" si="74"/>
        <v>53.67829830000003</v>
      </c>
      <c r="AI12" s="188">
        <f t="shared" si="75"/>
        <v>61.730043045000031</v>
      </c>
      <c r="AJ12" s="188">
        <f t="shared" si="76"/>
        <v>133.67829830000002</v>
      </c>
      <c r="AK12" s="189">
        <f t="shared" si="77"/>
        <v>7.8634293117647074</v>
      </c>
      <c r="AL12" s="190">
        <f t="shared" si="78"/>
        <v>6.3656332523809533</v>
      </c>
      <c r="AM12" s="191">
        <f t="shared" si="79"/>
        <v>7.4265721277777788</v>
      </c>
      <c r="AN12" s="220">
        <f t="shared" si="80"/>
        <v>59.046128130000035</v>
      </c>
      <c r="AO12" s="221">
        <f t="shared" si="81"/>
        <v>67.903047349500042</v>
      </c>
      <c r="AP12" s="221">
        <f t="shared" si="82"/>
        <v>139.04612813000003</v>
      </c>
      <c r="AQ12" s="222">
        <f t="shared" si="83"/>
        <v>8.179184007647061</v>
      </c>
      <c r="AR12" s="223">
        <f t="shared" si="84"/>
        <v>6.6212441966666677</v>
      </c>
      <c r="AS12" s="224">
        <f t="shared" si="85"/>
        <v>7.724784896111113</v>
      </c>
      <c r="AT12" s="268">
        <f t="shared" si="86"/>
        <v>54.322437879600038</v>
      </c>
      <c r="AU12" s="253">
        <f t="shared" si="87"/>
        <v>64.950740943000042</v>
      </c>
      <c r="AV12" s="254">
        <f t="shared" si="88"/>
        <v>74.693352084450041</v>
      </c>
      <c r="AW12" s="254">
        <f t="shared" si="89"/>
        <v>144.95074094300003</v>
      </c>
      <c r="AX12" s="255">
        <f t="shared" si="90"/>
        <v>8.5265141731176488</v>
      </c>
      <c r="AY12" s="256">
        <f t="shared" si="91"/>
        <v>6.9024162353809535</v>
      </c>
      <c r="AZ12" s="257">
        <f t="shared" si="92"/>
        <v>8.0528189412777795</v>
      </c>
      <c r="BA12" s="268">
        <f t="shared" si="93"/>
        <v>59.754681667560035</v>
      </c>
    </row>
    <row r="13" spans="1:53" x14ac:dyDescent="0.2">
      <c r="A13" s="33">
        <v>6710</v>
      </c>
      <c r="B13" s="33" t="s">
        <v>31</v>
      </c>
      <c r="C13" s="34" t="s">
        <v>20</v>
      </c>
      <c r="D13" s="35">
        <v>52.63</v>
      </c>
      <c r="E13" s="36">
        <f t="shared" si="47"/>
        <v>59.998199999999997</v>
      </c>
      <c r="F13" s="18">
        <f t="shared" si="48"/>
        <v>132.63</v>
      </c>
      <c r="G13" s="37">
        <f t="shared" si="49"/>
        <v>10.202307692307691</v>
      </c>
      <c r="H13" s="38">
        <f t="shared" si="50"/>
        <v>7.8017647058823529</v>
      </c>
      <c r="I13" s="39">
        <f t="shared" si="51"/>
        <v>8.2893749999999997</v>
      </c>
      <c r="J13" s="40">
        <v>57.893000000000008</v>
      </c>
      <c r="K13" s="23">
        <f t="shared" si="52"/>
        <v>66.576950000000011</v>
      </c>
      <c r="L13" s="41">
        <f t="shared" si="53"/>
        <v>137.893</v>
      </c>
      <c r="M13" s="42">
        <f t="shared" si="54"/>
        <v>9.1928666666666672</v>
      </c>
      <c r="N13" s="43">
        <f t="shared" si="55"/>
        <v>7.257526315789474</v>
      </c>
      <c r="O13" s="44">
        <f t="shared" si="56"/>
        <v>7.6607222222222227</v>
      </c>
      <c r="P13" s="45">
        <v>63.682300000000012</v>
      </c>
      <c r="Q13" s="46">
        <f t="shared" si="57"/>
        <v>73.234645000000015</v>
      </c>
      <c r="R13" s="30">
        <f t="shared" si="58"/>
        <v>143.6823</v>
      </c>
      <c r="S13" s="31">
        <f t="shared" si="59"/>
        <v>9.5788200000000003</v>
      </c>
      <c r="T13" s="32">
        <f t="shared" si="60"/>
        <v>7.5622263157894736</v>
      </c>
      <c r="U13" s="74">
        <f t="shared" si="61"/>
        <v>8.4519000000000002</v>
      </c>
      <c r="V13" s="105">
        <f t="shared" si="62"/>
        <v>70.050530000000023</v>
      </c>
      <c r="W13" s="105">
        <f t="shared" si="63"/>
        <v>80.558109500000015</v>
      </c>
      <c r="X13" s="106">
        <f t="shared" si="64"/>
        <v>150.05053000000004</v>
      </c>
      <c r="Y13" s="102">
        <f t="shared" si="65"/>
        <v>10.003368666666669</v>
      </c>
      <c r="Z13" s="103">
        <f t="shared" si="66"/>
        <v>7.897396315789476</v>
      </c>
      <c r="AA13" s="104">
        <f t="shared" si="67"/>
        <v>8.8265017647058848</v>
      </c>
      <c r="AB13" s="151">
        <f t="shared" si="68"/>
        <v>77.055583000000027</v>
      </c>
      <c r="AC13" s="151">
        <f t="shared" si="69"/>
        <v>88.613920450000023</v>
      </c>
      <c r="AD13" s="152">
        <f t="shared" si="70"/>
        <v>157.05558300000001</v>
      </c>
      <c r="AE13" s="148">
        <f t="shared" si="71"/>
        <v>10.470372200000002</v>
      </c>
      <c r="AF13" s="149">
        <f t="shared" si="72"/>
        <v>8.2660833157894746</v>
      </c>
      <c r="AG13" s="150">
        <f t="shared" si="73"/>
        <v>9.2385637058823544</v>
      </c>
      <c r="AH13" s="187">
        <f t="shared" si="74"/>
        <v>84.761141300000034</v>
      </c>
      <c r="AI13" s="188">
        <f t="shared" si="75"/>
        <v>97.475312495000026</v>
      </c>
      <c r="AJ13" s="188">
        <f t="shared" si="76"/>
        <v>164.76114130000002</v>
      </c>
      <c r="AK13" s="189">
        <f t="shared" si="77"/>
        <v>9.6918318411764712</v>
      </c>
      <c r="AL13" s="190">
        <f t="shared" si="78"/>
        <v>7.8457686333333339</v>
      </c>
      <c r="AM13" s="191">
        <f t="shared" si="79"/>
        <v>9.1533967388888904</v>
      </c>
      <c r="AN13" s="220">
        <f t="shared" si="80"/>
        <v>93.237255430000047</v>
      </c>
      <c r="AO13" s="221">
        <f t="shared" si="81"/>
        <v>107.22284374450004</v>
      </c>
      <c r="AP13" s="221">
        <f t="shared" si="82"/>
        <v>173.23725543000006</v>
      </c>
      <c r="AQ13" s="222">
        <f t="shared" si="83"/>
        <v>10.190426790000004</v>
      </c>
      <c r="AR13" s="223">
        <f t="shared" si="84"/>
        <v>8.2493931157142892</v>
      </c>
      <c r="AS13" s="224">
        <f t="shared" si="85"/>
        <v>9.6242919683333366</v>
      </c>
      <c r="AT13" s="268">
        <f t="shared" si="86"/>
        <v>85.778274995600043</v>
      </c>
      <c r="AU13" s="253">
        <f t="shared" si="87"/>
        <v>102.56098097300006</v>
      </c>
      <c r="AV13" s="254">
        <f t="shared" si="88"/>
        <v>117.94512811895005</v>
      </c>
      <c r="AW13" s="254">
        <f t="shared" si="89"/>
        <v>182.56098097300006</v>
      </c>
      <c r="AX13" s="255">
        <f t="shared" si="90"/>
        <v>10.738881233705886</v>
      </c>
      <c r="AY13" s="256">
        <f t="shared" si="91"/>
        <v>8.6933800463333366</v>
      </c>
      <c r="AZ13" s="257">
        <f t="shared" si="92"/>
        <v>10.142276720722226</v>
      </c>
      <c r="BA13" s="268">
        <f t="shared" si="93"/>
        <v>94.356102495160044</v>
      </c>
    </row>
    <row r="14" spans="1:53" x14ac:dyDescent="0.2">
      <c r="A14" s="33">
        <v>6763</v>
      </c>
      <c r="B14" s="33" t="s">
        <v>32</v>
      </c>
      <c r="C14" s="34" t="s">
        <v>20</v>
      </c>
      <c r="D14" s="35">
        <v>70.180000000000007</v>
      </c>
      <c r="E14" s="36">
        <f t="shared" si="47"/>
        <v>80.005200000000002</v>
      </c>
      <c r="F14" s="18">
        <f t="shared" si="48"/>
        <v>150.18</v>
      </c>
      <c r="G14" s="37">
        <f t="shared" si="49"/>
        <v>11.552307692307693</v>
      </c>
      <c r="H14" s="38">
        <f t="shared" si="50"/>
        <v>8.8341176470588234</v>
      </c>
      <c r="I14" s="39">
        <f t="shared" si="51"/>
        <v>9.3862500000000004</v>
      </c>
      <c r="J14" s="40">
        <v>77.198000000000008</v>
      </c>
      <c r="K14" s="23">
        <f t="shared" si="52"/>
        <v>88.777699999999996</v>
      </c>
      <c r="L14" s="41">
        <f t="shared" si="53"/>
        <v>157.19800000000001</v>
      </c>
      <c r="M14" s="42">
        <f t="shared" si="54"/>
        <v>10.479866666666668</v>
      </c>
      <c r="N14" s="43">
        <f t="shared" si="55"/>
        <v>8.2735789473684207</v>
      </c>
      <c r="O14" s="44">
        <f t="shared" si="56"/>
        <v>8.7332222222222224</v>
      </c>
      <c r="P14" s="45">
        <v>84.917800000000014</v>
      </c>
      <c r="Q14" s="46">
        <f t="shared" si="57"/>
        <v>97.655470000000008</v>
      </c>
      <c r="R14" s="30">
        <f t="shared" si="58"/>
        <v>164.9178</v>
      </c>
      <c r="S14" s="31">
        <f t="shared" si="59"/>
        <v>10.99452</v>
      </c>
      <c r="T14" s="32">
        <f t="shared" si="60"/>
        <v>8.6798842105263159</v>
      </c>
      <c r="U14" s="74">
        <f t="shared" si="61"/>
        <v>9.70104705882353</v>
      </c>
      <c r="V14" s="105">
        <f t="shared" si="62"/>
        <v>93.40958000000002</v>
      </c>
      <c r="W14" s="105">
        <f t="shared" si="63"/>
        <v>107.42101700000002</v>
      </c>
      <c r="X14" s="106">
        <f t="shared" si="64"/>
        <v>173.40958000000001</v>
      </c>
      <c r="Y14" s="102">
        <f t="shared" si="65"/>
        <v>11.560638666666668</v>
      </c>
      <c r="Z14" s="103">
        <f t="shared" si="66"/>
        <v>9.1268200000000004</v>
      </c>
      <c r="AA14" s="104">
        <f t="shared" si="67"/>
        <v>10.200563529411765</v>
      </c>
      <c r="AB14" s="151">
        <f t="shared" si="68"/>
        <v>102.75053800000003</v>
      </c>
      <c r="AC14" s="151">
        <f t="shared" si="69"/>
        <v>118.16311870000003</v>
      </c>
      <c r="AD14" s="152">
        <f t="shared" si="70"/>
        <v>182.75053800000003</v>
      </c>
      <c r="AE14" s="148">
        <f t="shared" si="71"/>
        <v>12.183369200000003</v>
      </c>
      <c r="AF14" s="149">
        <f t="shared" si="72"/>
        <v>9.6184493684210537</v>
      </c>
      <c r="AG14" s="150">
        <f t="shared" si="73"/>
        <v>10.750031647058826</v>
      </c>
      <c r="AH14" s="187">
        <f t="shared" si="74"/>
        <v>113.02559180000004</v>
      </c>
      <c r="AI14" s="188">
        <f t="shared" si="75"/>
        <v>129.97943057000003</v>
      </c>
      <c r="AJ14" s="188">
        <f t="shared" si="76"/>
        <v>193.02559180000003</v>
      </c>
      <c r="AK14" s="189">
        <f t="shared" si="77"/>
        <v>11.35444657647059</v>
      </c>
      <c r="AL14" s="190">
        <f t="shared" si="78"/>
        <v>9.1916948476190488</v>
      </c>
      <c r="AM14" s="191">
        <f t="shared" si="79"/>
        <v>10.72364398888889</v>
      </c>
      <c r="AN14" s="220">
        <f t="shared" si="80"/>
        <v>124.32815098000006</v>
      </c>
      <c r="AO14" s="221">
        <f t="shared" si="81"/>
        <v>142.97737362700005</v>
      </c>
      <c r="AP14" s="221">
        <f t="shared" si="82"/>
        <v>204.32815098000006</v>
      </c>
      <c r="AQ14" s="222">
        <f t="shared" si="83"/>
        <v>12.019302998823534</v>
      </c>
      <c r="AR14" s="223">
        <f t="shared" si="84"/>
        <v>9.7299119514285746</v>
      </c>
      <c r="AS14" s="224">
        <f t="shared" si="85"/>
        <v>11.351563943333337</v>
      </c>
      <c r="AT14" s="268">
        <f t="shared" si="86"/>
        <v>114.38189890160004</v>
      </c>
      <c r="AU14" s="253">
        <f t="shared" si="87"/>
        <v>136.76096607800008</v>
      </c>
      <c r="AV14" s="254">
        <f t="shared" si="88"/>
        <v>157.27511098970007</v>
      </c>
      <c r="AW14" s="254">
        <f t="shared" si="89"/>
        <v>216.76096607800008</v>
      </c>
      <c r="AX14" s="255">
        <f t="shared" si="90"/>
        <v>12.750645063411769</v>
      </c>
      <c r="AY14" s="256">
        <f t="shared" si="91"/>
        <v>10.321950765619052</v>
      </c>
      <c r="AZ14" s="257">
        <f t="shared" si="92"/>
        <v>12.042275893222227</v>
      </c>
      <c r="BA14" s="268">
        <f t="shared" si="93"/>
        <v>125.82008879176006</v>
      </c>
    </row>
    <row r="15" spans="1:53" x14ac:dyDescent="0.2">
      <c r="A15" s="33">
        <v>6764</v>
      </c>
      <c r="B15" s="33" t="s">
        <v>33</v>
      </c>
      <c r="C15" s="34" t="s">
        <v>20</v>
      </c>
      <c r="D15" s="35">
        <v>70.180000000000007</v>
      </c>
      <c r="E15" s="36">
        <f t="shared" si="47"/>
        <v>80.005200000000002</v>
      </c>
      <c r="F15" s="18">
        <f t="shared" si="48"/>
        <v>150.18</v>
      </c>
      <c r="G15" s="37">
        <f t="shared" si="49"/>
        <v>11.552307692307693</v>
      </c>
      <c r="H15" s="38">
        <f t="shared" si="50"/>
        <v>8.8341176470588234</v>
      </c>
      <c r="I15" s="39">
        <f t="shared" si="51"/>
        <v>9.3862500000000004</v>
      </c>
      <c r="J15" s="40">
        <v>77.198000000000008</v>
      </c>
      <c r="K15" s="23">
        <f t="shared" si="52"/>
        <v>88.777699999999996</v>
      </c>
      <c r="L15" s="41">
        <f t="shared" si="53"/>
        <v>157.19800000000001</v>
      </c>
      <c r="M15" s="42">
        <f t="shared" si="54"/>
        <v>10.479866666666668</v>
      </c>
      <c r="N15" s="43">
        <f t="shared" si="55"/>
        <v>8.2735789473684207</v>
      </c>
      <c r="O15" s="44">
        <f t="shared" si="56"/>
        <v>8.7332222222222224</v>
      </c>
      <c r="P15" s="45">
        <v>84.917800000000014</v>
      </c>
      <c r="Q15" s="46">
        <f t="shared" si="57"/>
        <v>97.655470000000008</v>
      </c>
      <c r="R15" s="30">
        <f t="shared" si="58"/>
        <v>164.9178</v>
      </c>
      <c r="S15" s="31">
        <f t="shared" si="59"/>
        <v>10.99452</v>
      </c>
      <c r="T15" s="32">
        <f t="shared" si="60"/>
        <v>8.6798842105263159</v>
      </c>
      <c r="U15" s="74">
        <f t="shared" si="61"/>
        <v>9.70104705882353</v>
      </c>
      <c r="V15" s="105">
        <f t="shared" si="62"/>
        <v>93.40958000000002</v>
      </c>
      <c r="W15" s="105">
        <f t="shared" si="63"/>
        <v>107.42101700000002</v>
      </c>
      <c r="X15" s="106">
        <f t="shared" si="64"/>
        <v>173.40958000000001</v>
      </c>
      <c r="Y15" s="102">
        <f t="shared" si="65"/>
        <v>11.560638666666668</v>
      </c>
      <c r="Z15" s="103">
        <f t="shared" si="66"/>
        <v>9.1268200000000004</v>
      </c>
      <c r="AA15" s="104">
        <f t="shared" si="67"/>
        <v>10.200563529411765</v>
      </c>
      <c r="AB15" s="151">
        <f t="shared" si="68"/>
        <v>102.75053800000003</v>
      </c>
      <c r="AC15" s="151">
        <f t="shared" si="69"/>
        <v>118.16311870000003</v>
      </c>
      <c r="AD15" s="152">
        <f t="shared" si="70"/>
        <v>182.75053800000003</v>
      </c>
      <c r="AE15" s="148">
        <f t="shared" si="71"/>
        <v>12.183369200000003</v>
      </c>
      <c r="AF15" s="149">
        <f t="shared" si="72"/>
        <v>9.6184493684210537</v>
      </c>
      <c r="AG15" s="150">
        <f t="shared" si="73"/>
        <v>10.750031647058826</v>
      </c>
      <c r="AH15" s="187">
        <f t="shared" si="74"/>
        <v>113.02559180000004</v>
      </c>
      <c r="AI15" s="188">
        <f t="shared" si="75"/>
        <v>129.97943057000003</v>
      </c>
      <c r="AJ15" s="188">
        <f t="shared" si="76"/>
        <v>193.02559180000003</v>
      </c>
      <c r="AK15" s="189">
        <f t="shared" si="77"/>
        <v>11.35444657647059</v>
      </c>
      <c r="AL15" s="190">
        <f t="shared" si="78"/>
        <v>9.1916948476190488</v>
      </c>
      <c r="AM15" s="191">
        <f t="shared" si="79"/>
        <v>10.72364398888889</v>
      </c>
      <c r="AN15" s="220">
        <f t="shared" si="80"/>
        <v>124.32815098000006</v>
      </c>
      <c r="AO15" s="221">
        <f t="shared" si="81"/>
        <v>142.97737362700005</v>
      </c>
      <c r="AP15" s="221">
        <f t="shared" si="82"/>
        <v>204.32815098000006</v>
      </c>
      <c r="AQ15" s="222">
        <f t="shared" si="83"/>
        <v>12.019302998823534</v>
      </c>
      <c r="AR15" s="223">
        <f t="shared" si="84"/>
        <v>9.7299119514285746</v>
      </c>
      <c r="AS15" s="224">
        <f t="shared" si="85"/>
        <v>11.351563943333337</v>
      </c>
      <c r="AT15" s="268">
        <f t="shared" si="86"/>
        <v>114.38189890160004</v>
      </c>
      <c r="AU15" s="253">
        <f t="shared" si="87"/>
        <v>136.76096607800008</v>
      </c>
      <c r="AV15" s="254">
        <f t="shared" si="88"/>
        <v>157.27511098970007</v>
      </c>
      <c r="AW15" s="254">
        <f t="shared" si="89"/>
        <v>216.76096607800008</v>
      </c>
      <c r="AX15" s="255">
        <f t="shared" si="90"/>
        <v>12.750645063411769</v>
      </c>
      <c r="AY15" s="256">
        <f t="shared" si="91"/>
        <v>10.321950765619052</v>
      </c>
      <c r="AZ15" s="257">
        <f t="shared" si="92"/>
        <v>12.042275893222227</v>
      </c>
      <c r="BA15" s="268">
        <f t="shared" si="93"/>
        <v>125.82008879176006</v>
      </c>
    </row>
    <row r="16" spans="1:53" x14ac:dyDescent="0.2">
      <c r="A16" s="33">
        <v>6820</v>
      </c>
      <c r="B16" s="33" t="s">
        <v>34</v>
      </c>
      <c r="C16" s="34" t="s">
        <v>20</v>
      </c>
      <c r="D16" s="35">
        <v>93.86</v>
      </c>
      <c r="E16" s="36">
        <f t="shared" si="47"/>
        <v>107.00039999999998</v>
      </c>
      <c r="F16" s="18">
        <f t="shared" si="48"/>
        <v>173.86</v>
      </c>
      <c r="G16" s="37">
        <f t="shared" si="49"/>
        <v>13.373846153846156</v>
      </c>
      <c r="H16" s="38">
        <f t="shared" si="50"/>
        <v>10.227058823529413</v>
      </c>
      <c r="I16" s="39">
        <f t="shared" si="51"/>
        <v>10.866250000000001</v>
      </c>
      <c r="J16" s="40">
        <v>103.24600000000001</v>
      </c>
      <c r="K16" s="23">
        <f t="shared" si="52"/>
        <v>118.7329</v>
      </c>
      <c r="L16" s="41">
        <f t="shared" si="53"/>
        <v>183.24600000000001</v>
      </c>
      <c r="M16" s="42">
        <f t="shared" si="54"/>
        <v>12.2164</v>
      </c>
      <c r="N16" s="43">
        <f t="shared" si="55"/>
        <v>9.6445263157894736</v>
      </c>
      <c r="O16" s="44">
        <f t="shared" si="56"/>
        <v>10.180333333333333</v>
      </c>
      <c r="P16" s="45">
        <v>113.57060000000001</v>
      </c>
      <c r="Q16" s="46">
        <f t="shared" si="57"/>
        <v>130.60619</v>
      </c>
      <c r="R16" s="30">
        <f t="shared" si="58"/>
        <v>193.57060000000001</v>
      </c>
      <c r="S16" s="31">
        <f t="shared" si="59"/>
        <v>12.904706666666668</v>
      </c>
      <c r="T16" s="32">
        <f t="shared" si="60"/>
        <v>10.187926315789474</v>
      </c>
      <c r="U16" s="74">
        <f t="shared" si="61"/>
        <v>11.386505882352942</v>
      </c>
      <c r="V16" s="105">
        <f t="shared" si="62"/>
        <v>124.92766000000003</v>
      </c>
      <c r="W16" s="105">
        <f t="shared" si="63"/>
        <v>143.66680900000003</v>
      </c>
      <c r="X16" s="106">
        <f t="shared" si="64"/>
        <v>204.92766000000003</v>
      </c>
      <c r="Y16" s="102">
        <f t="shared" si="65"/>
        <v>13.661844000000002</v>
      </c>
      <c r="Z16" s="103">
        <f t="shared" si="66"/>
        <v>10.785666315789475</v>
      </c>
      <c r="AA16" s="104">
        <f t="shared" si="67"/>
        <v>12.05456823529412</v>
      </c>
      <c r="AB16" s="151">
        <f t="shared" si="68"/>
        <v>137.42042600000005</v>
      </c>
      <c r="AC16" s="151">
        <f t="shared" si="69"/>
        <v>158.03348990000003</v>
      </c>
      <c r="AD16" s="152">
        <f t="shared" si="70"/>
        <v>217.42042600000005</v>
      </c>
      <c r="AE16" s="148">
        <f t="shared" si="71"/>
        <v>14.494695066666671</v>
      </c>
      <c r="AF16" s="149">
        <f t="shared" si="72"/>
        <v>11.443180315789476</v>
      </c>
      <c r="AG16" s="150">
        <f t="shared" si="73"/>
        <v>12.789436823529414</v>
      </c>
      <c r="AH16" s="187">
        <f t="shared" si="74"/>
        <v>151.16246860000007</v>
      </c>
      <c r="AI16" s="188">
        <f t="shared" si="75"/>
        <v>173.83683889000005</v>
      </c>
      <c r="AJ16" s="188">
        <f t="shared" si="76"/>
        <v>231.16246860000007</v>
      </c>
      <c r="AK16" s="189">
        <f t="shared" si="77"/>
        <v>13.59779227058824</v>
      </c>
      <c r="AL16" s="190">
        <f t="shared" si="78"/>
        <v>11.007736600000003</v>
      </c>
      <c r="AM16" s="191">
        <f t="shared" si="79"/>
        <v>12.84235936666667</v>
      </c>
      <c r="AN16" s="220">
        <f t="shared" si="80"/>
        <v>166.27871546000009</v>
      </c>
      <c r="AO16" s="221">
        <f t="shared" si="81"/>
        <v>191.22052277900008</v>
      </c>
      <c r="AP16" s="221">
        <f t="shared" si="82"/>
        <v>246.27871546000009</v>
      </c>
      <c r="AQ16" s="222">
        <f t="shared" si="83"/>
        <v>14.486983262352947</v>
      </c>
      <c r="AR16" s="223">
        <f t="shared" si="84"/>
        <v>11.727557879047623</v>
      </c>
      <c r="AS16" s="224">
        <f t="shared" si="85"/>
        <v>13.682150858888894</v>
      </c>
      <c r="AT16" s="268">
        <f t="shared" si="86"/>
        <v>152.97641822320006</v>
      </c>
      <c r="AU16" s="253">
        <f t="shared" si="87"/>
        <v>182.90658700600011</v>
      </c>
      <c r="AV16" s="254">
        <f t="shared" si="88"/>
        <v>210.3425750569001</v>
      </c>
      <c r="AW16" s="254">
        <f t="shared" si="89"/>
        <v>262.90658700600011</v>
      </c>
      <c r="AX16" s="255">
        <f t="shared" si="90"/>
        <v>15.465093353294124</v>
      </c>
      <c r="AY16" s="256">
        <f t="shared" si="91"/>
        <v>12.519361286000006</v>
      </c>
      <c r="AZ16" s="257">
        <f t="shared" si="92"/>
        <v>14.60592150033334</v>
      </c>
      <c r="BA16" s="268">
        <f t="shared" si="93"/>
        <v>168.27406004552009</v>
      </c>
    </row>
    <row r="17" spans="1:53" x14ac:dyDescent="0.2">
      <c r="A17" s="33">
        <v>6823</v>
      </c>
      <c r="B17" s="33" t="s">
        <v>35</v>
      </c>
      <c r="C17" s="34" t="s">
        <v>20</v>
      </c>
      <c r="D17" s="35">
        <v>280.7</v>
      </c>
      <c r="E17" s="36">
        <f t="shared" si="47"/>
        <v>319.99799999999993</v>
      </c>
      <c r="F17" s="18">
        <f t="shared" si="48"/>
        <v>360.7</v>
      </c>
      <c r="G17" s="37">
        <f t="shared" si="49"/>
        <v>27.746153846153845</v>
      </c>
      <c r="H17" s="38">
        <f t="shared" si="50"/>
        <v>21.21764705882353</v>
      </c>
      <c r="I17" s="39">
        <f t="shared" si="51"/>
        <v>22.543749999999999</v>
      </c>
      <c r="J17" s="40">
        <v>308.77000000000004</v>
      </c>
      <c r="K17" s="23">
        <f t="shared" si="52"/>
        <v>355.08550000000002</v>
      </c>
      <c r="L17" s="41">
        <f t="shared" si="53"/>
        <v>388.77000000000004</v>
      </c>
      <c r="M17" s="42">
        <f t="shared" si="54"/>
        <v>25.918000000000003</v>
      </c>
      <c r="N17" s="43">
        <f t="shared" si="55"/>
        <v>20.461578947368423</v>
      </c>
      <c r="O17" s="44">
        <f t="shared" si="56"/>
        <v>21.598333333333336</v>
      </c>
      <c r="P17" s="45">
        <v>339.64700000000005</v>
      </c>
      <c r="Q17" s="46">
        <f t="shared" si="57"/>
        <v>390.59405000000004</v>
      </c>
      <c r="R17" s="30">
        <f t="shared" si="58"/>
        <v>419.64700000000005</v>
      </c>
      <c r="S17" s="31">
        <f t="shared" si="59"/>
        <v>27.976466666666671</v>
      </c>
      <c r="T17" s="32">
        <f t="shared" si="60"/>
        <v>22.086684210526318</v>
      </c>
      <c r="U17" s="74">
        <f t="shared" si="61"/>
        <v>24.685117647058828</v>
      </c>
      <c r="V17" s="105">
        <f t="shared" si="62"/>
        <v>373.6117000000001</v>
      </c>
      <c r="W17" s="105">
        <f t="shared" si="63"/>
        <v>429.65345500000006</v>
      </c>
      <c r="X17" s="106">
        <f t="shared" si="64"/>
        <v>453.6117000000001</v>
      </c>
      <c r="Y17" s="102">
        <f t="shared" si="65"/>
        <v>30.240780000000008</v>
      </c>
      <c r="Z17" s="103">
        <f t="shared" si="66"/>
        <v>23.874300000000005</v>
      </c>
      <c r="AA17" s="104">
        <f t="shared" si="67"/>
        <v>26.683041176470596</v>
      </c>
      <c r="AB17" s="151">
        <f t="shared" si="68"/>
        <v>410.97287000000011</v>
      </c>
      <c r="AC17" s="151">
        <f t="shared" si="69"/>
        <v>472.61880050000008</v>
      </c>
      <c r="AD17" s="152">
        <f t="shared" si="70"/>
        <v>490.97287000000011</v>
      </c>
      <c r="AE17" s="148">
        <f t="shared" si="71"/>
        <v>32.731524666666672</v>
      </c>
      <c r="AF17" s="149">
        <f t="shared" si="72"/>
        <v>25.840677368421058</v>
      </c>
      <c r="AG17" s="150">
        <f t="shared" si="73"/>
        <v>28.880757058823537</v>
      </c>
      <c r="AH17" s="187">
        <f t="shared" si="74"/>
        <v>452.07015700000017</v>
      </c>
      <c r="AI17" s="188">
        <f t="shared" si="75"/>
        <v>519.88068055000019</v>
      </c>
      <c r="AJ17" s="188">
        <f t="shared" si="76"/>
        <v>532.07015700000011</v>
      </c>
      <c r="AK17" s="189">
        <f t="shared" si="77"/>
        <v>31.298244529411772</v>
      </c>
      <c r="AL17" s="190">
        <f t="shared" si="78"/>
        <v>25.336674142857149</v>
      </c>
      <c r="AM17" s="191">
        <f t="shared" si="79"/>
        <v>29.559453166666671</v>
      </c>
      <c r="AN17" s="220">
        <f t="shared" si="80"/>
        <v>497.27717270000022</v>
      </c>
      <c r="AO17" s="221">
        <f t="shared" si="81"/>
        <v>571.86874860500018</v>
      </c>
      <c r="AP17" s="221">
        <f t="shared" si="82"/>
        <v>577.27717270000016</v>
      </c>
      <c r="AQ17" s="222">
        <f t="shared" si="83"/>
        <v>33.957480747058831</v>
      </c>
      <c r="AR17" s="223">
        <f t="shared" si="84"/>
        <v>27.489389176190485</v>
      </c>
      <c r="AS17" s="224">
        <f t="shared" si="85"/>
        <v>32.0709540388889</v>
      </c>
      <c r="AT17" s="268">
        <f t="shared" si="86"/>
        <v>457.49499888400015</v>
      </c>
      <c r="AU17" s="253">
        <f t="shared" si="87"/>
        <v>547.00488997000025</v>
      </c>
      <c r="AV17" s="254">
        <f t="shared" si="88"/>
        <v>629.05562346550028</v>
      </c>
      <c r="AW17" s="254">
        <f t="shared" si="89"/>
        <v>627.00488997000025</v>
      </c>
      <c r="AX17" s="255">
        <f t="shared" si="90"/>
        <v>36.8826405864706</v>
      </c>
      <c r="AY17" s="256">
        <f t="shared" si="91"/>
        <v>29.857375712857156</v>
      </c>
      <c r="AZ17" s="257">
        <f t="shared" si="92"/>
        <v>34.83360499833335</v>
      </c>
      <c r="BA17" s="268">
        <f t="shared" si="93"/>
        <v>503.24449877240022</v>
      </c>
    </row>
    <row r="18" spans="1:53" x14ac:dyDescent="0.2">
      <c r="A18" s="33">
        <v>6832</v>
      </c>
      <c r="B18" s="33" t="s">
        <v>36</v>
      </c>
      <c r="C18" s="34" t="s">
        <v>20</v>
      </c>
      <c r="D18" s="35">
        <v>280.7</v>
      </c>
      <c r="E18" s="36">
        <f t="shared" si="47"/>
        <v>319.99799999999993</v>
      </c>
      <c r="F18" s="18">
        <f t="shared" si="48"/>
        <v>360.7</v>
      </c>
      <c r="G18" s="37">
        <f t="shared" si="49"/>
        <v>27.746153846153845</v>
      </c>
      <c r="H18" s="38">
        <f t="shared" si="50"/>
        <v>21.21764705882353</v>
      </c>
      <c r="I18" s="39">
        <f t="shared" si="51"/>
        <v>22.543749999999999</v>
      </c>
      <c r="J18" s="40">
        <v>308.77000000000004</v>
      </c>
      <c r="K18" s="23">
        <f t="shared" si="52"/>
        <v>355.08550000000002</v>
      </c>
      <c r="L18" s="41">
        <f t="shared" si="53"/>
        <v>388.77000000000004</v>
      </c>
      <c r="M18" s="42">
        <f t="shared" si="54"/>
        <v>25.918000000000003</v>
      </c>
      <c r="N18" s="43">
        <f t="shared" si="55"/>
        <v>20.461578947368423</v>
      </c>
      <c r="O18" s="44">
        <f t="shared" si="56"/>
        <v>21.598333333333336</v>
      </c>
      <c r="P18" s="45">
        <v>339.64700000000005</v>
      </c>
      <c r="Q18" s="46">
        <f t="shared" si="57"/>
        <v>390.59405000000004</v>
      </c>
      <c r="R18" s="30">
        <f t="shared" si="58"/>
        <v>419.64700000000005</v>
      </c>
      <c r="S18" s="31">
        <f t="shared" si="59"/>
        <v>27.976466666666671</v>
      </c>
      <c r="T18" s="32">
        <f t="shared" si="60"/>
        <v>22.086684210526318</v>
      </c>
      <c r="U18" s="74">
        <f t="shared" si="61"/>
        <v>24.685117647058828</v>
      </c>
      <c r="V18" s="105">
        <f t="shared" si="62"/>
        <v>373.6117000000001</v>
      </c>
      <c r="W18" s="105">
        <f t="shared" si="63"/>
        <v>429.65345500000006</v>
      </c>
      <c r="X18" s="106">
        <f t="shared" si="64"/>
        <v>453.6117000000001</v>
      </c>
      <c r="Y18" s="102">
        <f t="shared" si="65"/>
        <v>30.240780000000008</v>
      </c>
      <c r="Z18" s="103">
        <f t="shared" si="66"/>
        <v>23.874300000000005</v>
      </c>
      <c r="AA18" s="104">
        <f t="shared" si="67"/>
        <v>26.683041176470596</v>
      </c>
      <c r="AB18" s="151">
        <f t="shared" si="68"/>
        <v>410.97287000000011</v>
      </c>
      <c r="AC18" s="151">
        <f t="shared" si="69"/>
        <v>472.61880050000008</v>
      </c>
      <c r="AD18" s="152">
        <f t="shared" si="70"/>
        <v>490.97287000000011</v>
      </c>
      <c r="AE18" s="148">
        <f t="shared" si="71"/>
        <v>32.731524666666672</v>
      </c>
      <c r="AF18" s="149">
        <f t="shared" si="72"/>
        <v>25.840677368421058</v>
      </c>
      <c r="AG18" s="150">
        <f t="shared" si="73"/>
        <v>28.880757058823537</v>
      </c>
      <c r="AH18" s="187">
        <f t="shared" si="74"/>
        <v>452.07015700000017</v>
      </c>
      <c r="AI18" s="188">
        <f t="shared" si="75"/>
        <v>519.88068055000019</v>
      </c>
      <c r="AJ18" s="188">
        <f t="shared" si="76"/>
        <v>532.07015700000011</v>
      </c>
      <c r="AK18" s="189">
        <f t="shared" si="77"/>
        <v>31.298244529411772</v>
      </c>
      <c r="AL18" s="190">
        <f t="shared" si="78"/>
        <v>25.336674142857149</v>
      </c>
      <c r="AM18" s="191">
        <f t="shared" si="79"/>
        <v>29.559453166666671</v>
      </c>
      <c r="AN18" s="220">
        <f t="shared" si="80"/>
        <v>497.27717270000022</v>
      </c>
      <c r="AO18" s="221">
        <f t="shared" si="81"/>
        <v>571.86874860500018</v>
      </c>
      <c r="AP18" s="221">
        <f t="shared" si="82"/>
        <v>577.27717270000016</v>
      </c>
      <c r="AQ18" s="222">
        <f t="shared" si="83"/>
        <v>33.957480747058831</v>
      </c>
      <c r="AR18" s="223">
        <f t="shared" si="84"/>
        <v>27.489389176190485</v>
      </c>
      <c r="AS18" s="224">
        <f t="shared" si="85"/>
        <v>32.0709540388889</v>
      </c>
      <c r="AT18" s="268">
        <f t="shared" si="86"/>
        <v>457.49499888400015</v>
      </c>
      <c r="AU18" s="253">
        <f t="shared" si="87"/>
        <v>547.00488997000025</v>
      </c>
      <c r="AV18" s="254">
        <f t="shared" si="88"/>
        <v>629.05562346550028</v>
      </c>
      <c r="AW18" s="254">
        <f t="shared" si="89"/>
        <v>627.00488997000025</v>
      </c>
      <c r="AX18" s="255">
        <f t="shared" si="90"/>
        <v>36.8826405864706</v>
      </c>
      <c r="AY18" s="256">
        <f t="shared" si="91"/>
        <v>29.857375712857156</v>
      </c>
      <c r="AZ18" s="257">
        <f t="shared" si="92"/>
        <v>34.83360499833335</v>
      </c>
      <c r="BA18" s="268">
        <f t="shared" si="93"/>
        <v>503.24449877240022</v>
      </c>
    </row>
    <row r="19" spans="1:53" x14ac:dyDescent="0.2">
      <c r="A19" s="33">
        <v>6854</v>
      </c>
      <c r="B19" s="33" t="s">
        <v>37</v>
      </c>
      <c r="C19" s="34" t="s">
        <v>20</v>
      </c>
      <c r="D19" s="35">
        <v>184.21</v>
      </c>
      <c r="E19" s="36">
        <f t="shared" si="47"/>
        <v>209.99939999999998</v>
      </c>
      <c r="F19" s="18">
        <f t="shared" si="48"/>
        <v>264.21000000000004</v>
      </c>
      <c r="G19" s="37">
        <f t="shared" si="49"/>
        <v>20.323846153846155</v>
      </c>
      <c r="H19" s="38">
        <f t="shared" si="50"/>
        <v>15.541764705882356</v>
      </c>
      <c r="I19" s="39">
        <f t="shared" si="51"/>
        <v>16.513125000000002</v>
      </c>
      <c r="J19" s="40">
        <v>202.63100000000003</v>
      </c>
      <c r="K19" s="23">
        <f t="shared" si="52"/>
        <v>233.02565000000001</v>
      </c>
      <c r="L19" s="41">
        <f t="shared" si="53"/>
        <v>282.63100000000003</v>
      </c>
      <c r="M19" s="42">
        <f t="shared" si="54"/>
        <v>18.842066666666668</v>
      </c>
      <c r="N19" s="43">
        <f t="shared" si="55"/>
        <v>14.875315789473685</v>
      </c>
      <c r="O19" s="44">
        <f t="shared" si="56"/>
        <v>15.701722222222223</v>
      </c>
      <c r="P19" s="45">
        <v>222.89410000000004</v>
      </c>
      <c r="Q19" s="46">
        <f t="shared" si="57"/>
        <v>256.328215</v>
      </c>
      <c r="R19" s="30">
        <f t="shared" si="58"/>
        <v>302.89410000000004</v>
      </c>
      <c r="S19" s="31">
        <f t="shared" si="59"/>
        <v>20.192940000000004</v>
      </c>
      <c r="T19" s="32">
        <f t="shared" si="60"/>
        <v>15.941794736842107</v>
      </c>
      <c r="U19" s="74">
        <f t="shared" si="61"/>
        <v>17.817300000000003</v>
      </c>
      <c r="V19" s="105">
        <f t="shared" si="62"/>
        <v>245.18351000000007</v>
      </c>
      <c r="W19" s="105">
        <f t="shared" si="63"/>
        <v>281.96103650000003</v>
      </c>
      <c r="X19" s="106">
        <f t="shared" si="64"/>
        <v>325.18351000000007</v>
      </c>
      <c r="Y19" s="102">
        <f t="shared" si="65"/>
        <v>21.678900666666671</v>
      </c>
      <c r="Z19" s="103">
        <f t="shared" si="66"/>
        <v>17.114921578947371</v>
      </c>
      <c r="AA19" s="104">
        <f t="shared" si="67"/>
        <v>19.128441764705887</v>
      </c>
      <c r="AB19" s="151">
        <f t="shared" si="68"/>
        <v>269.70186100000012</v>
      </c>
      <c r="AC19" s="151">
        <f t="shared" si="69"/>
        <v>310.15714015000009</v>
      </c>
      <c r="AD19" s="152">
        <f t="shared" si="70"/>
        <v>349.70186100000012</v>
      </c>
      <c r="AE19" s="148">
        <f t="shared" si="71"/>
        <v>23.313457400000008</v>
      </c>
      <c r="AF19" s="149">
        <f t="shared" si="72"/>
        <v>18.405361105263164</v>
      </c>
      <c r="AG19" s="150">
        <f t="shared" si="73"/>
        <v>20.57069770588236</v>
      </c>
      <c r="AH19" s="187">
        <f t="shared" si="74"/>
        <v>296.67204710000016</v>
      </c>
      <c r="AI19" s="188">
        <f t="shared" si="75"/>
        <v>341.17285416500016</v>
      </c>
      <c r="AJ19" s="188">
        <f t="shared" si="76"/>
        <v>376.67204710000016</v>
      </c>
      <c r="AK19" s="189">
        <f t="shared" si="77"/>
        <v>22.157179241176479</v>
      </c>
      <c r="AL19" s="190">
        <f t="shared" si="78"/>
        <v>17.936764147619055</v>
      </c>
      <c r="AM19" s="191">
        <f t="shared" si="79"/>
        <v>20.926224838888899</v>
      </c>
      <c r="AN19" s="220">
        <f t="shared" si="80"/>
        <v>326.33925181000018</v>
      </c>
      <c r="AO19" s="221">
        <f t="shared" si="81"/>
        <v>375.29013958150017</v>
      </c>
      <c r="AP19" s="221">
        <f t="shared" si="82"/>
        <v>406.33925181000018</v>
      </c>
      <c r="AQ19" s="222">
        <f t="shared" si="83"/>
        <v>23.902308930000011</v>
      </c>
      <c r="AR19" s="223">
        <f t="shared" si="84"/>
        <v>19.34948818142858</v>
      </c>
      <c r="AS19" s="224">
        <f t="shared" si="85"/>
        <v>22.574402878333345</v>
      </c>
      <c r="AT19" s="268">
        <f t="shared" si="86"/>
        <v>300.23211166520014</v>
      </c>
      <c r="AU19" s="253">
        <f t="shared" si="87"/>
        <v>358.97317699100023</v>
      </c>
      <c r="AV19" s="254">
        <f t="shared" si="88"/>
        <v>412.81915353965024</v>
      </c>
      <c r="AW19" s="254">
        <f t="shared" si="89"/>
        <v>438.97317699100023</v>
      </c>
      <c r="AX19" s="255">
        <f t="shared" si="90"/>
        <v>25.821951587705897</v>
      </c>
      <c r="AY19" s="256">
        <f t="shared" si="91"/>
        <v>20.903484618619057</v>
      </c>
      <c r="AZ19" s="257">
        <f t="shared" si="92"/>
        <v>24.387398721722235</v>
      </c>
      <c r="BA19" s="268">
        <f t="shared" si="93"/>
        <v>330.25532283172021</v>
      </c>
    </row>
    <row r="20" spans="1:53" x14ac:dyDescent="0.2">
      <c r="A20" s="33">
        <v>6885</v>
      </c>
      <c r="B20" s="33" t="s">
        <v>38</v>
      </c>
      <c r="C20" s="34" t="s">
        <v>20</v>
      </c>
      <c r="D20" s="35">
        <v>61.4</v>
      </c>
      <c r="E20" s="36">
        <f t="shared" si="47"/>
        <v>69.995999999999995</v>
      </c>
      <c r="F20" s="18">
        <f t="shared" si="48"/>
        <v>141.4</v>
      </c>
      <c r="G20" s="37">
        <f t="shared" si="49"/>
        <v>10.876923076923077</v>
      </c>
      <c r="H20" s="38">
        <f t="shared" si="50"/>
        <v>8.3176470588235301</v>
      </c>
      <c r="I20" s="39">
        <f t="shared" si="51"/>
        <v>8.8375000000000004</v>
      </c>
      <c r="J20" s="40">
        <v>67.540000000000006</v>
      </c>
      <c r="K20" s="23">
        <f t="shared" si="52"/>
        <v>77.671000000000006</v>
      </c>
      <c r="L20" s="41">
        <f t="shared" si="53"/>
        <v>147.54000000000002</v>
      </c>
      <c r="M20" s="42">
        <f t="shared" si="54"/>
        <v>9.8360000000000021</v>
      </c>
      <c r="N20" s="43">
        <f t="shared" si="55"/>
        <v>7.7652631578947382</v>
      </c>
      <c r="O20" s="44">
        <f t="shared" si="56"/>
        <v>8.1966666666666672</v>
      </c>
      <c r="P20" s="45">
        <v>74.294000000000011</v>
      </c>
      <c r="Q20" s="46">
        <f t="shared" si="57"/>
        <v>85.438100000000006</v>
      </c>
      <c r="R20" s="30">
        <f t="shared" si="58"/>
        <v>154.29400000000001</v>
      </c>
      <c r="S20" s="31">
        <f t="shared" si="59"/>
        <v>10.286266666666668</v>
      </c>
      <c r="T20" s="32">
        <f t="shared" si="60"/>
        <v>8.1207368421052646</v>
      </c>
      <c r="U20" s="74">
        <f t="shared" si="61"/>
        <v>9.0761176470588243</v>
      </c>
      <c r="V20" s="105">
        <f t="shared" si="62"/>
        <v>81.723400000000012</v>
      </c>
      <c r="W20" s="105">
        <f t="shared" si="63"/>
        <v>93.981910000000013</v>
      </c>
      <c r="X20" s="106">
        <f t="shared" si="64"/>
        <v>161.72340000000003</v>
      </c>
      <c r="Y20" s="102">
        <f t="shared" si="65"/>
        <v>10.781560000000002</v>
      </c>
      <c r="Z20" s="103">
        <f t="shared" si="66"/>
        <v>8.511757894736844</v>
      </c>
      <c r="AA20" s="104">
        <f t="shared" si="67"/>
        <v>9.5131411764705902</v>
      </c>
      <c r="AB20" s="151">
        <f t="shared" si="68"/>
        <v>89.895740000000018</v>
      </c>
      <c r="AC20" s="151">
        <f t="shared" si="69"/>
        <v>103.38010100000001</v>
      </c>
      <c r="AD20" s="152">
        <f t="shared" si="70"/>
        <v>169.89574000000002</v>
      </c>
      <c r="AE20" s="148">
        <f t="shared" si="71"/>
        <v>11.326382666666667</v>
      </c>
      <c r="AF20" s="149">
        <f t="shared" si="72"/>
        <v>8.9418810526315795</v>
      </c>
      <c r="AG20" s="150">
        <f t="shared" si="73"/>
        <v>9.9938670588235308</v>
      </c>
      <c r="AH20" s="187">
        <f t="shared" si="74"/>
        <v>98.885314000000022</v>
      </c>
      <c r="AI20" s="188">
        <f t="shared" si="75"/>
        <v>113.71811110000002</v>
      </c>
      <c r="AJ20" s="188">
        <f t="shared" si="76"/>
        <v>178.88531400000002</v>
      </c>
      <c r="AK20" s="189">
        <f t="shared" si="77"/>
        <v>10.522665529411766</v>
      </c>
      <c r="AL20" s="190">
        <f t="shared" si="78"/>
        <v>8.5183482857142874</v>
      </c>
      <c r="AM20" s="191">
        <f t="shared" si="79"/>
        <v>9.938073000000001</v>
      </c>
      <c r="AN20" s="220">
        <f t="shared" si="80"/>
        <v>108.77384540000003</v>
      </c>
      <c r="AO20" s="221">
        <f t="shared" si="81"/>
        <v>125.08992221000003</v>
      </c>
      <c r="AP20" s="221">
        <f t="shared" si="82"/>
        <v>188.77384540000003</v>
      </c>
      <c r="AQ20" s="222">
        <f t="shared" si="83"/>
        <v>11.104343847058825</v>
      </c>
      <c r="AR20" s="223">
        <f t="shared" si="84"/>
        <v>8.9892307333333346</v>
      </c>
      <c r="AS20" s="224">
        <f t="shared" si="85"/>
        <v>10.487435855555557</v>
      </c>
      <c r="AT20" s="268">
        <f t="shared" si="86"/>
        <v>100.07193776800003</v>
      </c>
      <c r="AU20" s="253">
        <f t="shared" si="87"/>
        <v>119.65122994000004</v>
      </c>
      <c r="AV20" s="254">
        <f t="shared" si="88"/>
        <v>137.59891443100003</v>
      </c>
      <c r="AW20" s="254">
        <f t="shared" si="89"/>
        <v>199.65122994000004</v>
      </c>
      <c r="AX20" s="255">
        <f t="shared" si="90"/>
        <v>11.74418999647059</v>
      </c>
      <c r="AY20" s="256">
        <f t="shared" si="91"/>
        <v>9.5072014257142872</v>
      </c>
      <c r="AZ20" s="257">
        <f t="shared" si="92"/>
        <v>11.091734996666668</v>
      </c>
      <c r="BA20" s="268">
        <f t="shared" si="93"/>
        <v>110.07913154480002</v>
      </c>
    </row>
    <row r="21" spans="1:53" x14ac:dyDescent="0.2">
      <c r="A21" s="33">
        <v>6890</v>
      </c>
      <c r="B21" s="33" t="s">
        <v>39</v>
      </c>
      <c r="C21" s="34" t="s">
        <v>20</v>
      </c>
      <c r="D21" s="35">
        <v>166.67</v>
      </c>
      <c r="E21" s="36">
        <f t="shared" si="47"/>
        <v>190.00379999999996</v>
      </c>
      <c r="F21" s="18">
        <f t="shared" si="48"/>
        <v>246.67</v>
      </c>
      <c r="G21" s="37">
        <f t="shared" si="49"/>
        <v>18.974615384615383</v>
      </c>
      <c r="H21" s="38">
        <f t="shared" si="50"/>
        <v>14.51</v>
      </c>
      <c r="I21" s="39">
        <f t="shared" si="51"/>
        <v>15.416874999999999</v>
      </c>
      <c r="J21" s="40">
        <v>183.33699999999999</v>
      </c>
      <c r="K21" s="23">
        <f t="shared" si="52"/>
        <v>210.83754999999996</v>
      </c>
      <c r="L21" s="41">
        <f t="shared" si="53"/>
        <v>263.33699999999999</v>
      </c>
      <c r="M21" s="42">
        <f t="shared" si="54"/>
        <v>17.555799999999998</v>
      </c>
      <c r="N21" s="43">
        <f t="shared" si="55"/>
        <v>13.859842105263157</v>
      </c>
      <c r="O21" s="44">
        <f t="shared" si="56"/>
        <v>14.629833333333332</v>
      </c>
      <c r="P21" s="45">
        <v>201.67070000000001</v>
      </c>
      <c r="Q21" s="46">
        <f t="shared" si="57"/>
        <v>231.92130499999999</v>
      </c>
      <c r="R21" s="30">
        <f t="shared" si="58"/>
        <v>281.67070000000001</v>
      </c>
      <c r="S21" s="31">
        <f t="shared" si="59"/>
        <v>18.778046666666668</v>
      </c>
      <c r="T21" s="32">
        <f t="shared" si="60"/>
        <v>14.824773684210527</v>
      </c>
      <c r="U21" s="74">
        <f t="shared" si="61"/>
        <v>16.568864705882355</v>
      </c>
      <c r="V21" s="105">
        <f t="shared" si="62"/>
        <v>221.83777000000003</v>
      </c>
      <c r="W21" s="105">
        <f t="shared" si="63"/>
        <v>255.11343550000001</v>
      </c>
      <c r="X21" s="106">
        <f t="shared" si="64"/>
        <v>301.83777000000003</v>
      </c>
      <c r="Y21" s="102">
        <f t="shared" si="65"/>
        <v>20.122518000000003</v>
      </c>
      <c r="Z21" s="103">
        <f t="shared" si="66"/>
        <v>15.886198421052633</v>
      </c>
      <c r="AA21" s="104">
        <f t="shared" si="67"/>
        <v>17.755162941176472</v>
      </c>
      <c r="AB21" s="151">
        <f t="shared" si="68"/>
        <v>244.02154700000006</v>
      </c>
      <c r="AC21" s="151">
        <f t="shared" si="69"/>
        <v>280.62477905000003</v>
      </c>
      <c r="AD21" s="152">
        <f t="shared" si="70"/>
        <v>324.02154700000006</v>
      </c>
      <c r="AE21" s="148">
        <f t="shared" si="71"/>
        <v>21.601436466666669</v>
      </c>
      <c r="AF21" s="149">
        <f t="shared" si="72"/>
        <v>17.053765631578951</v>
      </c>
      <c r="AG21" s="150">
        <f t="shared" si="73"/>
        <v>19.060091000000003</v>
      </c>
      <c r="AH21" s="187">
        <f t="shared" si="74"/>
        <v>268.42370170000009</v>
      </c>
      <c r="AI21" s="188">
        <f t="shared" si="75"/>
        <v>308.68725695500007</v>
      </c>
      <c r="AJ21" s="188">
        <f t="shared" si="76"/>
        <v>348.42370170000009</v>
      </c>
      <c r="AK21" s="189">
        <f t="shared" si="77"/>
        <v>20.49551186470589</v>
      </c>
      <c r="AL21" s="190">
        <f t="shared" si="78"/>
        <v>16.591604842857148</v>
      </c>
      <c r="AM21" s="191">
        <f t="shared" si="79"/>
        <v>19.356872316666671</v>
      </c>
      <c r="AN21" s="220">
        <f t="shared" si="80"/>
        <v>295.26607187000013</v>
      </c>
      <c r="AO21" s="221">
        <f t="shared" si="81"/>
        <v>339.55598265050014</v>
      </c>
      <c r="AP21" s="221">
        <f t="shared" si="82"/>
        <v>375.26607187000013</v>
      </c>
      <c r="AQ21" s="222">
        <f t="shared" si="83"/>
        <v>22.074474815882361</v>
      </c>
      <c r="AR21" s="223">
        <f t="shared" si="84"/>
        <v>17.869812946190482</v>
      </c>
      <c r="AS21" s="224">
        <f t="shared" si="85"/>
        <v>20.848115103888897</v>
      </c>
      <c r="AT21" s="268">
        <f t="shared" si="86"/>
        <v>271.64478612040011</v>
      </c>
      <c r="AU21" s="253">
        <f t="shared" si="87"/>
        <v>324.79267905700016</v>
      </c>
      <c r="AV21" s="254">
        <f t="shared" si="88"/>
        <v>373.51158091555016</v>
      </c>
      <c r="AW21" s="254">
        <f t="shared" si="89"/>
        <v>404.79267905700016</v>
      </c>
      <c r="AX21" s="255">
        <f t="shared" si="90"/>
        <v>23.811334062176481</v>
      </c>
      <c r="AY21" s="256">
        <f t="shared" si="91"/>
        <v>19.275841859857149</v>
      </c>
      <c r="AZ21" s="257">
        <f t="shared" si="92"/>
        <v>22.488482169833343</v>
      </c>
      <c r="BA21" s="268">
        <f t="shared" si="93"/>
        <v>298.80926473244011</v>
      </c>
    </row>
    <row r="22" spans="1:53" x14ac:dyDescent="0.2">
      <c r="A22" s="33">
        <v>6940</v>
      </c>
      <c r="B22" s="33" t="s">
        <v>40</v>
      </c>
      <c r="C22" s="34" t="s">
        <v>20</v>
      </c>
      <c r="D22" s="35">
        <v>52.63</v>
      </c>
      <c r="E22" s="36">
        <f t="shared" si="47"/>
        <v>59.998199999999997</v>
      </c>
      <c r="F22" s="18">
        <f t="shared" si="48"/>
        <v>132.63</v>
      </c>
      <c r="G22" s="37">
        <f t="shared" si="49"/>
        <v>10.202307692307691</v>
      </c>
      <c r="H22" s="38">
        <f t="shared" si="50"/>
        <v>7.8017647058823529</v>
      </c>
      <c r="I22" s="39">
        <f t="shared" si="51"/>
        <v>8.2893749999999997</v>
      </c>
      <c r="J22" s="40">
        <v>57.893000000000008</v>
      </c>
      <c r="K22" s="23">
        <f t="shared" si="52"/>
        <v>66.576950000000011</v>
      </c>
      <c r="L22" s="41">
        <f t="shared" si="53"/>
        <v>137.893</v>
      </c>
      <c r="M22" s="42">
        <f t="shared" si="54"/>
        <v>9.1928666666666672</v>
      </c>
      <c r="N22" s="43">
        <f t="shared" si="55"/>
        <v>7.257526315789474</v>
      </c>
      <c r="O22" s="44">
        <f t="shared" si="56"/>
        <v>7.6607222222222227</v>
      </c>
      <c r="P22" s="45">
        <v>63.682300000000012</v>
      </c>
      <c r="Q22" s="46">
        <f t="shared" si="57"/>
        <v>73.234645000000015</v>
      </c>
      <c r="R22" s="30">
        <f t="shared" si="58"/>
        <v>143.6823</v>
      </c>
      <c r="S22" s="31">
        <f t="shared" si="59"/>
        <v>9.5788200000000003</v>
      </c>
      <c r="T22" s="32">
        <f t="shared" si="60"/>
        <v>7.5622263157894736</v>
      </c>
      <c r="U22" s="74">
        <f t="shared" si="61"/>
        <v>8.4519000000000002</v>
      </c>
      <c r="V22" s="105">
        <f t="shared" si="62"/>
        <v>70.050530000000023</v>
      </c>
      <c r="W22" s="105">
        <f t="shared" si="63"/>
        <v>80.558109500000015</v>
      </c>
      <c r="X22" s="106">
        <f t="shared" si="64"/>
        <v>150.05053000000004</v>
      </c>
      <c r="Y22" s="102">
        <f t="shared" si="65"/>
        <v>10.003368666666669</v>
      </c>
      <c r="Z22" s="103">
        <f t="shared" si="66"/>
        <v>7.897396315789476</v>
      </c>
      <c r="AA22" s="104">
        <f t="shared" si="67"/>
        <v>8.8265017647058848</v>
      </c>
      <c r="AB22" s="151">
        <f t="shared" si="68"/>
        <v>77.055583000000027</v>
      </c>
      <c r="AC22" s="151">
        <f t="shared" si="69"/>
        <v>88.613920450000023</v>
      </c>
      <c r="AD22" s="152">
        <f t="shared" si="70"/>
        <v>157.05558300000001</v>
      </c>
      <c r="AE22" s="148">
        <f t="shared" si="71"/>
        <v>10.470372200000002</v>
      </c>
      <c r="AF22" s="149">
        <f t="shared" si="72"/>
        <v>8.2660833157894746</v>
      </c>
      <c r="AG22" s="150">
        <f t="shared" si="73"/>
        <v>9.2385637058823544</v>
      </c>
      <c r="AH22" s="187">
        <f t="shared" si="74"/>
        <v>84.761141300000034</v>
      </c>
      <c r="AI22" s="188">
        <f t="shared" si="75"/>
        <v>97.475312495000026</v>
      </c>
      <c r="AJ22" s="188">
        <f t="shared" si="76"/>
        <v>164.76114130000002</v>
      </c>
      <c r="AK22" s="189">
        <f t="shared" si="77"/>
        <v>9.6918318411764712</v>
      </c>
      <c r="AL22" s="190">
        <f t="shared" si="78"/>
        <v>7.8457686333333339</v>
      </c>
      <c r="AM22" s="191">
        <f t="shared" si="79"/>
        <v>9.1533967388888904</v>
      </c>
      <c r="AN22" s="220">
        <f t="shared" si="80"/>
        <v>93.237255430000047</v>
      </c>
      <c r="AO22" s="221">
        <f t="shared" si="81"/>
        <v>107.22284374450004</v>
      </c>
      <c r="AP22" s="221">
        <f t="shared" si="82"/>
        <v>173.23725543000006</v>
      </c>
      <c r="AQ22" s="222">
        <f t="shared" si="83"/>
        <v>10.190426790000004</v>
      </c>
      <c r="AR22" s="223">
        <f t="shared" si="84"/>
        <v>8.2493931157142892</v>
      </c>
      <c r="AS22" s="224">
        <f t="shared" si="85"/>
        <v>9.6242919683333366</v>
      </c>
      <c r="AT22" s="268">
        <f t="shared" si="86"/>
        <v>85.778274995600043</v>
      </c>
      <c r="AU22" s="253">
        <f t="shared" si="87"/>
        <v>102.56098097300006</v>
      </c>
      <c r="AV22" s="254">
        <f t="shared" si="88"/>
        <v>117.94512811895005</v>
      </c>
      <c r="AW22" s="254">
        <f t="shared" si="89"/>
        <v>182.56098097300006</v>
      </c>
      <c r="AX22" s="255">
        <f t="shared" si="90"/>
        <v>10.738881233705886</v>
      </c>
      <c r="AY22" s="256">
        <f t="shared" si="91"/>
        <v>8.6933800463333366</v>
      </c>
      <c r="AZ22" s="257">
        <f t="shared" si="92"/>
        <v>10.142276720722226</v>
      </c>
      <c r="BA22" s="268">
        <f t="shared" si="93"/>
        <v>94.356102495160044</v>
      </c>
    </row>
    <row r="23" spans="1:53" x14ac:dyDescent="0.2">
      <c r="A23" s="33">
        <v>6950</v>
      </c>
      <c r="B23" s="33" t="s">
        <v>41</v>
      </c>
      <c r="C23" s="34" t="s">
        <v>20</v>
      </c>
      <c r="D23" s="35">
        <v>131.58000000000001</v>
      </c>
      <c r="E23" s="36">
        <f t="shared" si="47"/>
        <v>150.00120000000001</v>
      </c>
      <c r="F23" s="18">
        <f t="shared" si="48"/>
        <v>211.58</v>
      </c>
      <c r="G23" s="37">
        <f t="shared" si="49"/>
        <v>16.275384615384617</v>
      </c>
      <c r="H23" s="38">
        <f t="shared" si="50"/>
        <v>12.445882352941178</v>
      </c>
      <c r="I23" s="39">
        <f t="shared" si="51"/>
        <v>13.223750000000001</v>
      </c>
      <c r="J23" s="40">
        <v>144.73800000000003</v>
      </c>
      <c r="K23" s="23">
        <f t="shared" si="52"/>
        <v>166.44870000000003</v>
      </c>
      <c r="L23" s="41">
        <f t="shared" si="53"/>
        <v>224.73800000000003</v>
      </c>
      <c r="M23" s="42">
        <f t="shared" si="54"/>
        <v>14.982533333333334</v>
      </c>
      <c r="N23" s="43">
        <f t="shared" si="55"/>
        <v>11.828315789473686</v>
      </c>
      <c r="O23" s="44">
        <f t="shared" si="56"/>
        <v>12.485444444444447</v>
      </c>
      <c r="P23" s="45">
        <v>159.21180000000004</v>
      </c>
      <c r="Q23" s="46">
        <f t="shared" si="57"/>
        <v>183.09357000000003</v>
      </c>
      <c r="R23" s="30">
        <f t="shared" si="58"/>
        <v>239.21180000000004</v>
      </c>
      <c r="S23" s="31">
        <f t="shared" si="59"/>
        <v>15.947453333333335</v>
      </c>
      <c r="T23" s="32">
        <f t="shared" si="60"/>
        <v>12.590094736842108</v>
      </c>
      <c r="U23" s="74">
        <f t="shared" si="61"/>
        <v>14.071282352941179</v>
      </c>
      <c r="V23" s="105">
        <f t="shared" si="62"/>
        <v>175.13298000000006</v>
      </c>
      <c r="W23" s="105">
        <f t="shared" si="63"/>
        <v>201.40292700000006</v>
      </c>
      <c r="X23" s="106">
        <f t="shared" si="64"/>
        <v>255.13298000000006</v>
      </c>
      <c r="Y23" s="102">
        <f t="shared" si="65"/>
        <v>17.008865333333336</v>
      </c>
      <c r="Z23" s="103">
        <f t="shared" si="66"/>
        <v>13.428051578947372</v>
      </c>
      <c r="AA23" s="104">
        <f t="shared" si="67"/>
        <v>15.007822352941179</v>
      </c>
      <c r="AB23" s="151">
        <f t="shared" si="68"/>
        <v>192.64627800000008</v>
      </c>
      <c r="AC23" s="151">
        <f t="shared" si="69"/>
        <v>221.54321970000007</v>
      </c>
      <c r="AD23" s="152">
        <f t="shared" si="70"/>
        <v>272.64627800000005</v>
      </c>
      <c r="AE23" s="148">
        <f t="shared" si="71"/>
        <v>18.176418533333337</v>
      </c>
      <c r="AF23" s="149">
        <f t="shared" si="72"/>
        <v>14.349804105263161</v>
      </c>
      <c r="AG23" s="150">
        <f t="shared" si="73"/>
        <v>16.038016352941181</v>
      </c>
      <c r="AH23" s="187">
        <f t="shared" si="74"/>
        <v>211.91090580000011</v>
      </c>
      <c r="AI23" s="188">
        <f t="shared" si="75"/>
        <v>243.69754167000011</v>
      </c>
      <c r="AJ23" s="188">
        <f t="shared" si="76"/>
        <v>291.91090580000014</v>
      </c>
      <c r="AK23" s="189">
        <f t="shared" si="77"/>
        <v>17.171229752941183</v>
      </c>
      <c r="AL23" s="190">
        <f t="shared" si="78"/>
        <v>13.900519323809529</v>
      </c>
      <c r="AM23" s="191">
        <f t="shared" si="79"/>
        <v>16.217272544444452</v>
      </c>
      <c r="AN23" s="220">
        <f t="shared" si="80"/>
        <v>233.10199638000014</v>
      </c>
      <c r="AO23" s="221">
        <f t="shared" si="81"/>
        <v>268.06729583700013</v>
      </c>
      <c r="AP23" s="221">
        <f t="shared" si="82"/>
        <v>313.10199638000017</v>
      </c>
      <c r="AQ23" s="222">
        <f t="shared" si="83"/>
        <v>18.417764492941188</v>
      </c>
      <c r="AR23" s="223">
        <f t="shared" si="84"/>
        <v>14.909618875238104</v>
      </c>
      <c r="AS23" s="224">
        <f t="shared" si="85"/>
        <v>17.394555354444453</v>
      </c>
      <c r="AT23" s="268">
        <f t="shared" si="86"/>
        <v>214.45383666960012</v>
      </c>
      <c r="AU23" s="253">
        <f t="shared" si="87"/>
        <v>256.4121960180002</v>
      </c>
      <c r="AV23" s="254">
        <f t="shared" si="88"/>
        <v>294.87402542070021</v>
      </c>
      <c r="AW23" s="254">
        <f t="shared" si="89"/>
        <v>336.4121960180002</v>
      </c>
      <c r="AX23" s="255">
        <f t="shared" si="90"/>
        <v>19.788952706941188</v>
      </c>
      <c r="AY23" s="256">
        <f t="shared" si="91"/>
        <v>16.019628381809532</v>
      </c>
      <c r="AZ23" s="257">
        <f t="shared" si="92"/>
        <v>18.689566445444456</v>
      </c>
      <c r="BA23" s="268">
        <f t="shared" si="93"/>
        <v>235.89922033656018</v>
      </c>
    </row>
    <row r="24" spans="1:53" x14ac:dyDescent="0.2">
      <c r="A24" s="33">
        <v>6958</v>
      </c>
      <c r="B24" s="33" t="s">
        <v>42</v>
      </c>
      <c r="C24" s="34" t="s">
        <v>20</v>
      </c>
      <c r="D24" s="35">
        <v>157.9</v>
      </c>
      <c r="E24" s="36">
        <f t="shared" si="47"/>
        <v>180.006</v>
      </c>
      <c r="F24" s="18">
        <f t="shared" si="48"/>
        <v>237.9</v>
      </c>
      <c r="G24" s="37">
        <f t="shared" si="49"/>
        <v>18.3</v>
      </c>
      <c r="H24" s="38">
        <f t="shared" si="50"/>
        <v>13.994117647058824</v>
      </c>
      <c r="I24" s="39">
        <f t="shared" si="51"/>
        <v>14.86875</v>
      </c>
      <c r="J24" s="40">
        <v>173.69000000000003</v>
      </c>
      <c r="K24" s="23">
        <f t="shared" si="52"/>
        <v>199.74350000000001</v>
      </c>
      <c r="L24" s="41">
        <f t="shared" si="53"/>
        <v>253.69000000000003</v>
      </c>
      <c r="M24" s="42">
        <f t="shared" si="54"/>
        <v>16.91266666666667</v>
      </c>
      <c r="N24" s="43">
        <f t="shared" si="55"/>
        <v>13.352105263157895</v>
      </c>
      <c r="O24" s="44">
        <f t="shared" si="56"/>
        <v>14.093888888888891</v>
      </c>
      <c r="P24" s="45">
        <v>191.05900000000005</v>
      </c>
      <c r="Q24" s="46">
        <f t="shared" si="57"/>
        <v>219.71785000000006</v>
      </c>
      <c r="R24" s="30">
        <f t="shared" si="58"/>
        <v>271.05900000000008</v>
      </c>
      <c r="S24" s="31">
        <f t="shared" si="59"/>
        <v>18.070600000000006</v>
      </c>
      <c r="T24" s="32">
        <f t="shared" si="60"/>
        <v>14.266263157894741</v>
      </c>
      <c r="U24" s="74">
        <f t="shared" si="61"/>
        <v>15.944647058823534</v>
      </c>
      <c r="V24" s="105">
        <f t="shared" si="62"/>
        <v>210.16490000000007</v>
      </c>
      <c r="W24" s="105">
        <f t="shared" si="63"/>
        <v>241.68963500000007</v>
      </c>
      <c r="X24" s="106">
        <f t="shared" si="64"/>
        <v>290.1649000000001</v>
      </c>
      <c r="Y24" s="102">
        <f t="shared" si="65"/>
        <v>19.344326666666674</v>
      </c>
      <c r="Z24" s="103">
        <f t="shared" si="66"/>
        <v>15.271836842105268</v>
      </c>
      <c r="AA24" s="104">
        <f t="shared" si="67"/>
        <v>17.06852352941177</v>
      </c>
      <c r="AB24" s="151">
        <f t="shared" si="68"/>
        <v>231.18139000000011</v>
      </c>
      <c r="AC24" s="151">
        <f t="shared" si="69"/>
        <v>265.85859850000008</v>
      </c>
      <c r="AD24" s="152">
        <f t="shared" si="70"/>
        <v>311.18139000000008</v>
      </c>
      <c r="AE24" s="148">
        <f t="shared" si="71"/>
        <v>20.745426000000005</v>
      </c>
      <c r="AF24" s="149">
        <f t="shared" si="72"/>
        <v>16.377967894736845</v>
      </c>
      <c r="AG24" s="150">
        <f t="shared" si="73"/>
        <v>18.304787647058827</v>
      </c>
      <c r="AH24" s="187">
        <f t="shared" si="74"/>
        <v>254.29952900000015</v>
      </c>
      <c r="AI24" s="188">
        <f t="shared" si="75"/>
        <v>292.44445835000016</v>
      </c>
      <c r="AJ24" s="188">
        <f t="shared" si="76"/>
        <v>334.29952900000012</v>
      </c>
      <c r="AK24" s="189">
        <f t="shared" si="77"/>
        <v>19.664678176470595</v>
      </c>
      <c r="AL24" s="190">
        <f t="shared" si="78"/>
        <v>15.919025190476196</v>
      </c>
      <c r="AM24" s="191">
        <f t="shared" si="79"/>
        <v>18.572196055555562</v>
      </c>
      <c r="AN24" s="220">
        <f t="shared" si="80"/>
        <v>279.72948190000017</v>
      </c>
      <c r="AO24" s="221">
        <f t="shared" si="81"/>
        <v>321.68890418500018</v>
      </c>
      <c r="AP24" s="221">
        <f t="shared" si="82"/>
        <v>359.72948190000017</v>
      </c>
      <c r="AQ24" s="222">
        <f t="shared" si="83"/>
        <v>21.16055775882354</v>
      </c>
      <c r="AR24" s="223">
        <f t="shared" si="84"/>
        <v>17.129975328571437</v>
      </c>
      <c r="AS24" s="224">
        <f t="shared" si="85"/>
        <v>19.984971216666676</v>
      </c>
      <c r="AT24" s="268">
        <f t="shared" si="86"/>
        <v>257.35112334800016</v>
      </c>
      <c r="AU24" s="253">
        <f t="shared" si="87"/>
        <v>307.70243009000023</v>
      </c>
      <c r="AV24" s="254">
        <f t="shared" si="88"/>
        <v>353.85779460350022</v>
      </c>
      <c r="AW24" s="254">
        <f t="shared" si="89"/>
        <v>387.70243009000023</v>
      </c>
      <c r="AX24" s="255">
        <f t="shared" si="90"/>
        <v>22.806025299411779</v>
      </c>
      <c r="AY24" s="256">
        <f t="shared" si="91"/>
        <v>18.462020480476202</v>
      </c>
      <c r="AZ24" s="257">
        <f t="shared" si="92"/>
        <v>21.539023893888903</v>
      </c>
      <c r="BA24" s="268">
        <f t="shared" si="93"/>
        <v>283.08623568280018</v>
      </c>
    </row>
    <row r="25" spans="1:53" x14ac:dyDescent="0.2">
      <c r="A25" s="33">
        <v>6969</v>
      </c>
      <c r="B25" s="33" t="s">
        <v>43</v>
      </c>
      <c r="C25" s="34" t="s">
        <v>20</v>
      </c>
      <c r="D25" s="35">
        <v>131.58000000000001</v>
      </c>
      <c r="E25" s="36">
        <f t="shared" si="47"/>
        <v>150.00120000000001</v>
      </c>
      <c r="F25" s="18">
        <f t="shared" si="48"/>
        <v>211.58</v>
      </c>
      <c r="G25" s="37">
        <f t="shared" si="49"/>
        <v>16.275384615384617</v>
      </c>
      <c r="H25" s="38">
        <f t="shared" si="50"/>
        <v>12.445882352941178</v>
      </c>
      <c r="I25" s="39">
        <f t="shared" si="51"/>
        <v>13.223750000000001</v>
      </c>
      <c r="J25" s="40">
        <v>144.73800000000003</v>
      </c>
      <c r="K25" s="23">
        <f t="shared" si="52"/>
        <v>166.44870000000003</v>
      </c>
      <c r="L25" s="41">
        <f t="shared" si="53"/>
        <v>224.73800000000003</v>
      </c>
      <c r="M25" s="42">
        <f t="shared" si="54"/>
        <v>14.982533333333334</v>
      </c>
      <c r="N25" s="43">
        <f t="shared" si="55"/>
        <v>11.828315789473686</v>
      </c>
      <c r="O25" s="44">
        <f t="shared" si="56"/>
        <v>12.485444444444447</v>
      </c>
      <c r="P25" s="45">
        <v>159.21180000000004</v>
      </c>
      <c r="Q25" s="46">
        <f t="shared" si="57"/>
        <v>183.09357000000003</v>
      </c>
      <c r="R25" s="30">
        <f t="shared" si="58"/>
        <v>239.21180000000004</v>
      </c>
      <c r="S25" s="31">
        <f t="shared" si="59"/>
        <v>15.947453333333335</v>
      </c>
      <c r="T25" s="32">
        <f t="shared" si="60"/>
        <v>12.590094736842108</v>
      </c>
      <c r="U25" s="74">
        <f t="shared" si="61"/>
        <v>14.071282352941179</v>
      </c>
      <c r="V25" s="105">
        <f t="shared" si="62"/>
        <v>175.13298000000006</v>
      </c>
      <c r="W25" s="105">
        <f t="shared" si="63"/>
        <v>201.40292700000006</v>
      </c>
      <c r="X25" s="106">
        <f t="shared" si="64"/>
        <v>255.13298000000006</v>
      </c>
      <c r="Y25" s="102">
        <f t="shared" si="65"/>
        <v>17.008865333333336</v>
      </c>
      <c r="Z25" s="103">
        <f t="shared" si="66"/>
        <v>13.428051578947372</v>
      </c>
      <c r="AA25" s="104">
        <f t="shared" si="67"/>
        <v>15.007822352941179</v>
      </c>
      <c r="AB25" s="151">
        <f t="shared" si="68"/>
        <v>192.64627800000008</v>
      </c>
      <c r="AC25" s="151">
        <f t="shared" si="69"/>
        <v>221.54321970000007</v>
      </c>
      <c r="AD25" s="152">
        <f t="shared" si="70"/>
        <v>272.64627800000005</v>
      </c>
      <c r="AE25" s="148">
        <f t="shared" si="71"/>
        <v>18.176418533333337</v>
      </c>
      <c r="AF25" s="149">
        <f t="shared" si="72"/>
        <v>14.349804105263161</v>
      </c>
      <c r="AG25" s="150">
        <f t="shared" si="73"/>
        <v>16.038016352941181</v>
      </c>
      <c r="AH25" s="187">
        <f t="shared" si="74"/>
        <v>211.91090580000011</v>
      </c>
      <c r="AI25" s="188">
        <f t="shared" si="75"/>
        <v>243.69754167000011</v>
      </c>
      <c r="AJ25" s="188">
        <f t="shared" si="76"/>
        <v>291.91090580000014</v>
      </c>
      <c r="AK25" s="189">
        <f t="shared" si="77"/>
        <v>17.171229752941183</v>
      </c>
      <c r="AL25" s="190">
        <f t="shared" si="78"/>
        <v>13.900519323809529</v>
      </c>
      <c r="AM25" s="191">
        <f t="shared" si="79"/>
        <v>16.217272544444452</v>
      </c>
      <c r="AN25" s="220">
        <f t="shared" si="80"/>
        <v>233.10199638000014</v>
      </c>
      <c r="AO25" s="221">
        <f t="shared" si="81"/>
        <v>268.06729583700013</v>
      </c>
      <c r="AP25" s="221">
        <f t="shared" si="82"/>
        <v>313.10199638000017</v>
      </c>
      <c r="AQ25" s="222">
        <f t="shared" si="83"/>
        <v>18.417764492941188</v>
      </c>
      <c r="AR25" s="223">
        <f t="shared" si="84"/>
        <v>14.909618875238104</v>
      </c>
      <c r="AS25" s="224">
        <f t="shared" si="85"/>
        <v>17.394555354444453</v>
      </c>
      <c r="AT25" s="268">
        <f t="shared" si="86"/>
        <v>214.45383666960012</v>
      </c>
      <c r="AU25" s="253">
        <f t="shared" si="87"/>
        <v>256.4121960180002</v>
      </c>
      <c r="AV25" s="254">
        <f t="shared" si="88"/>
        <v>294.87402542070021</v>
      </c>
      <c r="AW25" s="254">
        <f t="shared" si="89"/>
        <v>336.4121960180002</v>
      </c>
      <c r="AX25" s="255">
        <f t="shared" si="90"/>
        <v>19.788952706941188</v>
      </c>
      <c r="AY25" s="256">
        <f t="shared" si="91"/>
        <v>16.019628381809532</v>
      </c>
      <c r="AZ25" s="257">
        <f t="shared" si="92"/>
        <v>18.689566445444456</v>
      </c>
      <c r="BA25" s="268">
        <f t="shared" si="93"/>
        <v>235.89922033656018</v>
      </c>
    </row>
    <row r="26" spans="1:53" x14ac:dyDescent="0.2">
      <c r="A26" s="33">
        <v>6970</v>
      </c>
      <c r="B26" s="33" t="s">
        <v>44</v>
      </c>
      <c r="C26" s="34" t="s">
        <v>20</v>
      </c>
      <c r="D26" s="35">
        <v>131.58000000000001</v>
      </c>
      <c r="E26" s="36">
        <f t="shared" si="47"/>
        <v>150.00120000000001</v>
      </c>
      <c r="F26" s="18">
        <f t="shared" si="48"/>
        <v>211.58</v>
      </c>
      <c r="G26" s="37">
        <f t="shared" si="49"/>
        <v>16.275384615384617</v>
      </c>
      <c r="H26" s="38">
        <f t="shared" si="50"/>
        <v>12.445882352941178</v>
      </c>
      <c r="I26" s="39">
        <f t="shared" si="51"/>
        <v>13.223750000000001</v>
      </c>
      <c r="J26" s="40">
        <v>144.73800000000003</v>
      </c>
      <c r="K26" s="23">
        <f t="shared" si="52"/>
        <v>166.44870000000003</v>
      </c>
      <c r="L26" s="41">
        <f t="shared" si="53"/>
        <v>224.73800000000003</v>
      </c>
      <c r="M26" s="42">
        <f t="shared" si="54"/>
        <v>14.982533333333334</v>
      </c>
      <c r="N26" s="43">
        <f t="shared" si="55"/>
        <v>11.828315789473686</v>
      </c>
      <c r="O26" s="44">
        <f t="shared" si="56"/>
        <v>12.485444444444447</v>
      </c>
      <c r="P26" s="45">
        <v>159.21180000000004</v>
      </c>
      <c r="Q26" s="46">
        <f t="shared" si="57"/>
        <v>183.09357000000003</v>
      </c>
      <c r="R26" s="30">
        <f t="shared" si="58"/>
        <v>239.21180000000004</v>
      </c>
      <c r="S26" s="31">
        <f t="shared" si="59"/>
        <v>15.947453333333335</v>
      </c>
      <c r="T26" s="32">
        <f t="shared" si="60"/>
        <v>12.590094736842108</v>
      </c>
      <c r="U26" s="74">
        <f t="shared" si="61"/>
        <v>14.071282352941179</v>
      </c>
      <c r="V26" s="105">
        <f t="shared" si="62"/>
        <v>175.13298000000006</v>
      </c>
      <c r="W26" s="105">
        <f t="shared" si="63"/>
        <v>201.40292700000006</v>
      </c>
      <c r="X26" s="106">
        <f t="shared" si="64"/>
        <v>255.13298000000006</v>
      </c>
      <c r="Y26" s="102">
        <f t="shared" si="65"/>
        <v>17.008865333333336</v>
      </c>
      <c r="Z26" s="103">
        <f t="shared" si="66"/>
        <v>13.428051578947372</v>
      </c>
      <c r="AA26" s="104">
        <f t="shared" si="67"/>
        <v>15.007822352941179</v>
      </c>
      <c r="AB26" s="151">
        <f t="shared" si="68"/>
        <v>192.64627800000008</v>
      </c>
      <c r="AC26" s="151">
        <f t="shared" si="69"/>
        <v>221.54321970000007</v>
      </c>
      <c r="AD26" s="152">
        <f t="shared" si="70"/>
        <v>272.64627800000005</v>
      </c>
      <c r="AE26" s="148">
        <f t="shared" si="71"/>
        <v>18.176418533333337</v>
      </c>
      <c r="AF26" s="149">
        <f t="shared" si="72"/>
        <v>14.349804105263161</v>
      </c>
      <c r="AG26" s="150">
        <f t="shared" si="73"/>
        <v>16.038016352941181</v>
      </c>
      <c r="AH26" s="187">
        <f t="shared" si="74"/>
        <v>211.91090580000011</v>
      </c>
      <c r="AI26" s="188">
        <f t="shared" si="75"/>
        <v>243.69754167000011</v>
      </c>
      <c r="AJ26" s="188">
        <f t="shared" si="76"/>
        <v>291.91090580000014</v>
      </c>
      <c r="AK26" s="189">
        <f t="shared" si="77"/>
        <v>17.171229752941183</v>
      </c>
      <c r="AL26" s="190">
        <f t="shared" si="78"/>
        <v>13.900519323809529</v>
      </c>
      <c r="AM26" s="191">
        <f t="shared" si="79"/>
        <v>16.217272544444452</v>
      </c>
      <c r="AN26" s="220">
        <f t="shared" si="80"/>
        <v>233.10199638000014</v>
      </c>
      <c r="AO26" s="221">
        <f t="shared" si="81"/>
        <v>268.06729583700013</v>
      </c>
      <c r="AP26" s="221">
        <f t="shared" si="82"/>
        <v>313.10199638000017</v>
      </c>
      <c r="AQ26" s="222">
        <f t="shared" si="83"/>
        <v>18.417764492941188</v>
      </c>
      <c r="AR26" s="223">
        <f t="shared" si="84"/>
        <v>14.909618875238104</v>
      </c>
      <c r="AS26" s="224">
        <f t="shared" si="85"/>
        <v>17.394555354444453</v>
      </c>
      <c r="AT26" s="268">
        <f t="shared" si="86"/>
        <v>214.45383666960012</v>
      </c>
      <c r="AU26" s="253">
        <f t="shared" si="87"/>
        <v>256.4121960180002</v>
      </c>
      <c r="AV26" s="254">
        <f t="shared" si="88"/>
        <v>294.87402542070021</v>
      </c>
      <c r="AW26" s="254">
        <f t="shared" si="89"/>
        <v>336.4121960180002</v>
      </c>
      <c r="AX26" s="255">
        <f t="shared" si="90"/>
        <v>19.788952706941188</v>
      </c>
      <c r="AY26" s="256">
        <f t="shared" si="91"/>
        <v>16.019628381809532</v>
      </c>
      <c r="AZ26" s="257">
        <f t="shared" si="92"/>
        <v>18.689566445444456</v>
      </c>
      <c r="BA26" s="268">
        <f t="shared" si="93"/>
        <v>235.89922033656018</v>
      </c>
    </row>
    <row r="27" spans="1:53" x14ac:dyDescent="0.2">
      <c r="A27" s="33">
        <v>6971</v>
      </c>
      <c r="B27" s="33" t="s">
        <v>45</v>
      </c>
      <c r="C27" s="34" t="s">
        <v>20</v>
      </c>
      <c r="D27" s="35">
        <v>131.58000000000001</v>
      </c>
      <c r="E27" s="36">
        <f t="shared" si="47"/>
        <v>150.00120000000001</v>
      </c>
      <c r="F27" s="18">
        <f t="shared" si="48"/>
        <v>211.58</v>
      </c>
      <c r="G27" s="37">
        <f t="shared" si="49"/>
        <v>16.275384615384617</v>
      </c>
      <c r="H27" s="38">
        <f t="shared" si="50"/>
        <v>12.445882352941178</v>
      </c>
      <c r="I27" s="39">
        <f t="shared" si="51"/>
        <v>13.223750000000001</v>
      </c>
      <c r="J27" s="40">
        <v>144.73800000000003</v>
      </c>
      <c r="K27" s="23">
        <f t="shared" si="52"/>
        <v>166.44870000000003</v>
      </c>
      <c r="L27" s="41">
        <f t="shared" si="53"/>
        <v>224.73800000000003</v>
      </c>
      <c r="M27" s="42">
        <f t="shared" si="54"/>
        <v>14.982533333333334</v>
      </c>
      <c r="N27" s="43">
        <f t="shared" si="55"/>
        <v>11.828315789473686</v>
      </c>
      <c r="O27" s="44">
        <f t="shared" si="56"/>
        <v>12.485444444444447</v>
      </c>
      <c r="P27" s="45">
        <v>159.21180000000004</v>
      </c>
      <c r="Q27" s="46">
        <f t="shared" si="57"/>
        <v>183.09357000000003</v>
      </c>
      <c r="R27" s="30">
        <f t="shared" si="58"/>
        <v>239.21180000000004</v>
      </c>
      <c r="S27" s="31">
        <f t="shared" si="59"/>
        <v>15.947453333333335</v>
      </c>
      <c r="T27" s="32">
        <f t="shared" si="60"/>
        <v>12.590094736842108</v>
      </c>
      <c r="U27" s="74">
        <f t="shared" si="61"/>
        <v>14.071282352941179</v>
      </c>
      <c r="V27" s="105">
        <f t="shared" si="62"/>
        <v>175.13298000000006</v>
      </c>
      <c r="W27" s="105">
        <f t="shared" si="63"/>
        <v>201.40292700000006</v>
      </c>
      <c r="X27" s="106">
        <f t="shared" si="64"/>
        <v>255.13298000000006</v>
      </c>
      <c r="Y27" s="102">
        <f t="shared" si="65"/>
        <v>17.008865333333336</v>
      </c>
      <c r="Z27" s="103">
        <f t="shared" si="66"/>
        <v>13.428051578947372</v>
      </c>
      <c r="AA27" s="104">
        <f t="shared" si="67"/>
        <v>15.007822352941179</v>
      </c>
      <c r="AB27" s="151">
        <f t="shared" si="68"/>
        <v>192.64627800000008</v>
      </c>
      <c r="AC27" s="151">
        <f t="shared" si="69"/>
        <v>221.54321970000007</v>
      </c>
      <c r="AD27" s="152">
        <f t="shared" si="70"/>
        <v>272.64627800000005</v>
      </c>
      <c r="AE27" s="148">
        <f t="shared" si="71"/>
        <v>18.176418533333337</v>
      </c>
      <c r="AF27" s="149">
        <f t="shared" si="72"/>
        <v>14.349804105263161</v>
      </c>
      <c r="AG27" s="150">
        <f t="shared" si="73"/>
        <v>16.038016352941181</v>
      </c>
      <c r="AH27" s="187">
        <f t="shared" si="74"/>
        <v>211.91090580000011</v>
      </c>
      <c r="AI27" s="188">
        <f t="shared" si="75"/>
        <v>243.69754167000011</v>
      </c>
      <c r="AJ27" s="188">
        <f t="shared" si="76"/>
        <v>291.91090580000014</v>
      </c>
      <c r="AK27" s="189">
        <f t="shared" si="77"/>
        <v>17.171229752941183</v>
      </c>
      <c r="AL27" s="190">
        <f t="shared" si="78"/>
        <v>13.900519323809529</v>
      </c>
      <c r="AM27" s="191">
        <f t="shared" si="79"/>
        <v>16.217272544444452</v>
      </c>
      <c r="AN27" s="220">
        <f t="shared" si="80"/>
        <v>233.10199638000014</v>
      </c>
      <c r="AO27" s="221">
        <f t="shared" si="81"/>
        <v>268.06729583700013</v>
      </c>
      <c r="AP27" s="221">
        <f t="shared" si="82"/>
        <v>313.10199638000017</v>
      </c>
      <c r="AQ27" s="222">
        <f t="shared" si="83"/>
        <v>18.417764492941188</v>
      </c>
      <c r="AR27" s="223">
        <f t="shared" si="84"/>
        <v>14.909618875238104</v>
      </c>
      <c r="AS27" s="224">
        <f t="shared" si="85"/>
        <v>17.394555354444453</v>
      </c>
      <c r="AT27" s="268">
        <f t="shared" si="86"/>
        <v>214.45383666960012</v>
      </c>
      <c r="AU27" s="253">
        <f t="shared" si="87"/>
        <v>256.4121960180002</v>
      </c>
      <c r="AV27" s="254">
        <f t="shared" si="88"/>
        <v>294.87402542070021</v>
      </c>
      <c r="AW27" s="254">
        <f t="shared" si="89"/>
        <v>336.4121960180002</v>
      </c>
      <c r="AX27" s="255">
        <f t="shared" si="90"/>
        <v>19.788952706941188</v>
      </c>
      <c r="AY27" s="256">
        <f t="shared" si="91"/>
        <v>16.019628381809532</v>
      </c>
      <c r="AZ27" s="257">
        <f t="shared" si="92"/>
        <v>18.689566445444456</v>
      </c>
      <c r="BA27" s="268">
        <f t="shared" si="93"/>
        <v>235.89922033656018</v>
      </c>
    </row>
    <row r="28" spans="1:53" x14ac:dyDescent="0.2">
      <c r="A28" s="33">
        <v>6972</v>
      </c>
      <c r="B28" s="33" t="s">
        <v>46</v>
      </c>
      <c r="C28" s="34" t="s">
        <v>20</v>
      </c>
      <c r="D28" s="35">
        <v>192.98</v>
      </c>
      <c r="E28" s="36">
        <f t="shared" si="47"/>
        <v>219.99719999999996</v>
      </c>
      <c r="F28" s="18">
        <f t="shared" si="48"/>
        <v>272.98</v>
      </c>
      <c r="G28" s="37">
        <f t="shared" si="49"/>
        <v>20.998461538461541</v>
      </c>
      <c r="H28" s="38">
        <f t="shared" si="50"/>
        <v>16.05764705882353</v>
      </c>
      <c r="I28" s="39">
        <f t="shared" si="51"/>
        <v>17.061250000000001</v>
      </c>
      <c r="J28" s="40">
        <v>212.27800000000002</v>
      </c>
      <c r="K28" s="23">
        <f t="shared" si="52"/>
        <v>244.11969999999999</v>
      </c>
      <c r="L28" s="41">
        <f t="shared" si="53"/>
        <v>292.27800000000002</v>
      </c>
      <c r="M28" s="42">
        <f t="shared" si="54"/>
        <v>19.485200000000003</v>
      </c>
      <c r="N28" s="43">
        <f t="shared" si="55"/>
        <v>15.383052631578948</v>
      </c>
      <c r="O28" s="44">
        <f t="shared" si="56"/>
        <v>16.237666666666669</v>
      </c>
      <c r="P28" s="45">
        <v>233.50580000000005</v>
      </c>
      <c r="Q28" s="46">
        <f t="shared" si="57"/>
        <v>268.53167000000002</v>
      </c>
      <c r="R28" s="30">
        <f t="shared" si="58"/>
        <v>313.50580000000002</v>
      </c>
      <c r="S28" s="31">
        <f t="shared" si="59"/>
        <v>20.90038666666667</v>
      </c>
      <c r="T28" s="32">
        <f t="shared" si="60"/>
        <v>16.500305263157895</v>
      </c>
      <c r="U28" s="74">
        <f t="shared" si="61"/>
        <v>18.441517647058824</v>
      </c>
      <c r="V28" s="105">
        <f t="shared" si="62"/>
        <v>256.85638000000006</v>
      </c>
      <c r="W28" s="105">
        <f t="shared" si="63"/>
        <v>295.38483700000006</v>
      </c>
      <c r="X28" s="106">
        <f t="shared" si="64"/>
        <v>336.85638000000006</v>
      </c>
      <c r="Y28" s="102">
        <f t="shared" si="65"/>
        <v>22.457092000000003</v>
      </c>
      <c r="Z28" s="103">
        <f t="shared" si="66"/>
        <v>17.729283157894741</v>
      </c>
      <c r="AA28" s="104">
        <f t="shared" si="67"/>
        <v>19.815081176470592</v>
      </c>
      <c r="AB28" s="151">
        <f t="shared" si="68"/>
        <v>282.5420180000001</v>
      </c>
      <c r="AC28" s="151">
        <f t="shared" si="69"/>
        <v>324.92332070000009</v>
      </c>
      <c r="AD28" s="152">
        <f t="shared" si="70"/>
        <v>362.5420180000001</v>
      </c>
      <c r="AE28" s="148">
        <f t="shared" si="71"/>
        <v>24.169467866666672</v>
      </c>
      <c r="AF28" s="149">
        <f t="shared" si="72"/>
        <v>19.081158842105268</v>
      </c>
      <c r="AG28" s="150">
        <f t="shared" si="73"/>
        <v>21.326001058823536</v>
      </c>
      <c r="AH28" s="187">
        <f t="shared" si="74"/>
        <v>310.79621980000013</v>
      </c>
      <c r="AI28" s="188">
        <f t="shared" si="75"/>
        <v>357.41565277000012</v>
      </c>
      <c r="AJ28" s="188">
        <f t="shared" si="76"/>
        <v>390.79621980000013</v>
      </c>
      <c r="AK28" s="189">
        <f t="shared" si="77"/>
        <v>22.988012929411774</v>
      </c>
      <c r="AL28" s="190">
        <f t="shared" si="78"/>
        <v>18.609343800000005</v>
      </c>
      <c r="AM28" s="191">
        <f t="shared" si="79"/>
        <v>21.710901100000008</v>
      </c>
      <c r="AN28" s="220">
        <f t="shared" si="80"/>
        <v>341.87584178000014</v>
      </c>
      <c r="AO28" s="221">
        <f t="shared" si="81"/>
        <v>393.15721804700013</v>
      </c>
      <c r="AP28" s="221">
        <f t="shared" si="82"/>
        <v>421.87584178000014</v>
      </c>
      <c r="AQ28" s="222">
        <f t="shared" si="83"/>
        <v>24.816225987058832</v>
      </c>
      <c r="AR28" s="223">
        <f t="shared" si="84"/>
        <v>20.089325799047625</v>
      </c>
      <c r="AS28" s="224">
        <f t="shared" si="85"/>
        <v>23.437546765555563</v>
      </c>
      <c r="AT28" s="268">
        <f t="shared" si="86"/>
        <v>314.52577443760015</v>
      </c>
      <c r="AU28" s="253">
        <f t="shared" si="87"/>
        <v>376.06342595800021</v>
      </c>
      <c r="AV28" s="254">
        <f t="shared" si="88"/>
        <v>432.47293985170023</v>
      </c>
      <c r="AW28" s="254">
        <f t="shared" si="89"/>
        <v>456.06342595800021</v>
      </c>
      <c r="AX28" s="255">
        <f t="shared" si="90"/>
        <v>26.827260350470599</v>
      </c>
      <c r="AY28" s="256">
        <f t="shared" si="91"/>
        <v>21.717305998000011</v>
      </c>
      <c r="AZ28" s="257">
        <f t="shared" si="92"/>
        <v>25.336856997666679</v>
      </c>
      <c r="BA28" s="268">
        <f t="shared" si="93"/>
        <v>345.9783518813602</v>
      </c>
    </row>
    <row r="29" spans="1:53" x14ac:dyDescent="0.2">
      <c r="A29" s="33">
        <v>6973</v>
      </c>
      <c r="B29" s="33" t="s">
        <v>47</v>
      </c>
      <c r="C29" s="34" t="s">
        <v>20</v>
      </c>
      <c r="D29" s="35">
        <v>131.58000000000001</v>
      </c>
      <c r="E29" s="36">
        <f t="shared" si="47"/>
        <v>150.00120000000001</v>
      </c>
      <c r="F29" s="18">
        <f t="shared" si="48"/>
        <v>211.58</v>
      </c>
      <c r="G29" s="37">
        <f t="shared" si="49"/>
        <v>16.275384615384617</v>
      </c>
      <c r="H29" s="38">
        <f t="shared" si="50"/>
        <v>12.445882352941178</v>
      </c>
      <c r="I29" s="39">
        <f t="shared" si="51"/>
        <v>13.223750000000001</v>
      </c>
      <c r="J29" s="40">
        <v>144.73800000000003</v>
      </c>
      <c r="K29" s="23">
        <f t="shared" si="52"/>
        <v>166.44870000000003</v>
      </c>
      <c r="L29" s="41">
        <f t="shared" si="53"/>
        <v>224.73800000000003</v>
      </c>
      <c r="M29" s="42">
        <f t="shared" si="54"/>
        <v>14.982533333333334</v>
      </c>
      <c r="N29" s="43">
        <f t="shared" si="55"/>
        <v>11.828315789473686</v>
      </c>
      <c r="O29" s="44">
        <f t="shared" si="56"/>
        <v>12.485444444444447</v>
      </c>
      <c r="P29" s="45">
        <v>159.21180000000004</v>
      </c>
      <c r="Q29" s="46">
        <f t="shared" si="57"/>
        <v>183.09357000000003</v>
      </c>
      <c r="R29" s="30">
        <f t="shared" si="58"/>
        <v>239.21180000000004</v>
      </c>
      <c r="S29" s="31">
        <f t="shared" si="59"/>
        <v>15.947453333333335</v>
      </c>
      <c r="T29" s="32">
        <f t="shared" si="60"/>
        <v>12.590094736842108</v>
      </c>
      <c r="U29" s="74">
        <f t="shared" si="61"/>
        <v>14.071282352941179</v>
      </c>
      <c r="V29" s="105">
        <f t="shared" si="62"/>
        <v>175.13298000000006</v>
      </c>
      <c r="W29" s="105">
        <f t="shared" si="63"/>
        <v>201.40292700000006</v>
      </c>
      <c r="X29" s="106">
        <f t="shared" si="64"/>
        <v>255.13298000000006</v>
      </c>
      <c r="Y29" s="102">
        <f t="shared" si="65"/>
        <v>17.008865333333336</v>
      </c>
      <c r="Z29" s="103">
        <f t="shared" si="66"/>
        <v>13.428051578947372</v>
      </c>
      <c r="AA29" s="104">
        <f t="shared" si="67"/>
        <v>15.007822352941179</v>
      </c>
      <c r="AB29" s="151">
        <f t="shared" si="68"/>
        <v>192.64627800000008</v>
      </c>
      <c r="AC29" s="151">
        <f t="shared" si="69"/>
        <v>221.54321970000007</v>
      </c>
      <c r="AD29" s="152">
        <f t="shared" si="70"/>
        <v>272.64627800000005</v>
      </c>
      <c r="AE29" s="148">
        <f t="shared" si="71"/>
        <v>18.176418533333337</v>
      </c>
      <c r="AF29" s="149">
        <f t="shared" si="72"/>
        <v>14.349804105263161</v>
      </c>
      <c r="AG29" s="150">
        <f t="shared" si="73"/>
        <v>16.038016352941181</v>
      </c>
      <c r="AH29" s="187">
        <f t="shared" si="74"/>
        <v>211.91090580000011</v>
      </c>
      <c r="AI29" s="188">
        <f t="shared" si="75"/>
        <v>243.69754167000011</v>
      </c>
      <c r="AJ29" s="188">
        <f t="shared" si="76"/>
        <v>291.91090580000014</v>
      </c>
      <c r="AK29" s="189">
        <f t="shared" si="77"/>
        <v>17.171229752941183</v>
      </c>
      <c r="AL29" s="190">
        <f t="shared" si="78"/>
        <v>13.900519323809529</v>
      </c>
      <c r="AM29" s="191">
        <f t="shared" si="79"/>
        <v>16.217272544444452</v>
      </c>
      <c r="AN29" s="220">
        <f t="shared" si="80"/>
        <v>233.10199638000014</v>
      </c>
      <c r="AO29" s="221">
        <f t="shared" si="81"/>
        <v>268.06729583700013</v>
      </c>
      <c r="AP29" s="221">
        <f t="shared" si="82"/>
        <v>313.10199638000017</v>
      </c>
      <c r="AQ29" s="222">
        <f t="shared" si="83"/>
        <v>18.417764492941188</v>
      </c>
      <c r="AR29" s="223">
        <f t="shared" si="84"/>
        <v>14.909618875238104</v>
      </c>
      <c r="AS29" s="224">
        <f t="shared" si="85"/>
        <v>17.394555354444453</v>
      </c>
      <c r="AT29" s="268">
        <f t="shared" si="86"/>
        <v>214.45383666960012</v>
      </c>
      <c r="AU29" s="253">
        <f t="shared" si="87"/>
        <v>256.4121960180002</v>
      </c>
      <c r="AV29" s="254">
        <f t="shared" si="88"/>
        <v>294.87402542070021</v>
      </c>
      <c r="AW29" s="254">
        <f t="shared" si="89"/>
        <v>336.4121960180002</v>
      </c>
      <c r="AX29" s="255">
        <f t="shared" si="90"/>
        <v>19.788952706941188</v>
      </c>
      <c r="AY29" s="256">
        <f t="shared" si="91"/>
        <v>16.019628381809532</v>
      </c>
      <c r="AZ29" s="257">
        <f t="shared" si="92"/>
        <v>18.689566445444456</v>
      </c>
      <c r="BA29" s="268">
        <f t="shared" si="93"/>
        <v>235.89922033656018</v>
      </c>
    </row>
    <row r="30" spans="1:53" x14ac:dyDescent="0.2">
      <c r="A30" s="33">
        <v>6983</v>
      </c>
      <c r="B30" s="33" t="s">
        <v>48</v>
      </c>
      <c r="C30" s="34" t="s">
        <v>20</v>
      </c>
      <c r="D30" s="35">
        <v>157.9</v>
      </c>
      <c r="E30" s="36">
        <f t="shared" si="47"/>
        <v>180.006</v>
      </c>
      <c r="F30" s="18">
        <f t="shared" si="48"/>
        <v>237.9</v>
      </c>
      <c r="G30" s="37">
        <f t="shared" si="49"/>
        <v>18.3</v>
      </c>
      <c r="H30" s="38">
        <f t="shared" si="50"/>
        <v>13.994117647058824</v>
      </c>
      <c r="I30" s="39">
        <f t="shared" si="51"/>
        <v>14.86875</v>
      </c>
      <c r="J30" s="40">
        <v>173.69000000000003</v>
      </c>
      <c r="K30" s="23">
        <f t="shared" si="52"/>
        <v>199.74350000000001</v>
      </c>
      <c r="L30" s="41">
        <f t="shared" si="53"/>
        <v>253.69000000000003</v>
      </c>
      <c r="M30" s="42">
        <f t="shared" si="54"/>
        <v>16.91266666666667</v>
      </c>
      <c r="N30" s="43">
        <f t="shared" si="55"/>
        <v>13.352105263157895</v>
      </c>
      <c r="O30" s="44">
        <f t="shared" si="56"/>
        <v>14.093888888888891</v>
      </c>
      <c r="P30" s="45">
        <v>191.05900000000005</v>
      </c>
      <c r="Q30" s="46">
        <f t="shared" si="57"/>
        <v>219.71785000000006</v>
      </c>
      <c r="R30" s="30">
        <f t="shared" si="58"/>
        <v>271.05900000000008</v>
      </c>
      <c r="S30" s="31">
        <f t="shared" si="59"/>
        <v>18.070600000000006</v>
      </c>
      <c r="T30" s="32">
        <f t="shared" si="60"/>
        <v>14.266263157894741</v>
      </c>
      <c r="U30" s="74">
        <f t="shared" si="61"/>
        <v>15.944647058823534</v>
      </c>
      <c r="V30" s="105">
        <f t="shared" si="62"/>
        <v>210.16490000000007</v>
      </c>
      <c r="W30" s="105">
        <f t="shared" si="63"/>
        <v>241.68963500000007</v>
      </c>
      <c r="X30" s="106">
        <f t="shared" si="64"/>
        <v>290.1649000000001</v>
      </c>
      <c r="Y30" s="102">
        <f t="shared" si="65"/>
        <v>19.344326666666674</v>
      </c>
      <c r="Z30" s="103">
        <f t="shared" si="66"/>
        <v>15.271836842105268</v>
      </c>
      <c r="AA30" s="104">
        <f t="shared" si="67"/>
        <v>17.06852352941177</v>
      </c>
      <c r="AB30" s="151">
        <f t="shared" si="68"/>
        <v>231.18139000000011</v>
      </c>
      <c r="AC30" s="151">
        <f t="shared" si="69"/>
        <v>265.85859850000008</v>
      </c>
      <c r="AD30" s="152">
        <f t="shared" si="70"/>
        <v>311.18139000000008</v>
      </c>
      <c r="AE30" s="148">
        <f t="shared" si="71"/>
        <v>20.745426000000005</v>
      </c>
      <c r="AF30" s="149">
        <f t="shared" si="72"/>
        <v>16.377967894736845</v>
      </c>
      <c r="AG30" s="150">
        <f t="shared" si="73"/>
        <v>18.304787647058827</v>
      </c>
      <c r="AH30" s="187">
        <f t="shared" si="74"/>
        <v>254.29952900000015</v>
      </c>
      <c r="AI30" s="188">
        <f t="shared" si="75"/>
        <v>292.44445835000016</v>
      </c>
      <c r="AJ30" s="188">
        <f t="shared" si="76"/>
        <v>334.29952900000012</v>
      </c>
      <c r="AK30" s="189">
        <f t="shared" si="77"/>
        <v>19.664678176470595</v>
      </c>
      <c r="AL30" s="190">
        <f t="shared" si="78"/>
        <v>15.919025190476196</v>
      </c>
      <c r="AM30" s="191">
        <f t="shared" si="79"/>
        <v>18.572196055555562</v>
      </c>
      <c r="AN30" s="220">
        <f t="shared" si="80"/>
        <v>279.72948190000017</v>
      </c>
      <c r="AO30" s="221">
        <f t="shared" si="81"/>
        <v>321.68890418500018</v>
      </c>
      <c r="AP30" s="221">
        <f t="shared" si="82"/>
        <v>359.72948190000017</v>
      </c>
      <c r="AQ30" s="222">
        <f t="shared" si="83"/>
        <v>21.16055775882354</v>
      </c>
      <c r="AR30" s="223">
        <f t="shared" si="84"/>
        <v>17.129975328571437</v>
      </c>
      <c r="AS30" s="224">
        <f t="shared" si="85"/>
        <v>19.984971216666676</v>
      </c>
      <c r="AT30" s="268">
        <f t="shared" si="86"/>
        <v>257.35112334800016</v>
      </c>
      <c r="AU30" s="253">
        <f t="shared" si="87"/>
        <v>307.70243009000023</v>
      </c>
      <c r="AV30" s="254">
        <f t="shared" si="88"/>
        <v>353.85779460350022</v>
      </c>
      <c r="AW30" s="254">
        <f t="shared" si="89"/>
        <v>387.70243009000023</v>
      </c>
      <c r="AX30" s="255">
        <f t="shared" si="90"/>
        <v>22.806025299411779</v>
      </c>
      <c r="AY30" s="256">
        <f t="shared" si="91"/>
        <v>18.462020480476202</v>
      </c>
      <c r="AZ30" s="257">
        <f t="shared" si="92"/>
        <v>21.539023893888903</v>
      </c>
      <c r="BA30" s="268">
        <f t="shared" si="93"/>
        <v>283.08623568280018</v>
      </c>
    </row>
    <row r="31" spans="1:53" x14ac:dyDescent="0.2">
      <c r="A31" s="33">
        <v>6985</v>
      </c>
      <c r="B31" s="33" t="s">
        <v>49</v>
      </c>
      <c r="C31" s="34" t="s">
        <v>20</v>
      </c>
      <c r="D31" s="35">
        <v>184.21</v>
      </c>
      <c r="E31" s="36">
        <f t="shared" si="47"/>
        <v>209.99939999999998</v>
      </c>
      <c r="F31" s="18">
        <f t="shared" si="48"/>
        <v>264.21000000000004</v>
      </c>
      <c r="G31" s="37">
        <f t="shared" si="49"/>
        <v>20.323846153846155</v>
      </c>
      <c r="H31" s="38">
        <f t="shared" si="50"/>
        <v>15.541764705882356</v>
      </c>
      <c r="I31" s="39">
        <f t="shared" si="51"/>
        <v>16.513125000000002</v>
      </c>
      <c r="J31" s="40">
        <v>202.63100000000003</v>
      </c>
      <c r="K31" s="23">
        <f t="shared" si="52"/>
        <v>233.02565000000001</v>
      </c>
      <c r="L31" s="41">
        <f t="shared" si="53"/>
        <v>282.63100000000003</v>
      </c>
      <c r="M31" s="42">
        <f t="shared" si="54"/>
        <v>18.842066666666668</v>
      </c>
      <c r="N31" s="43">
        <f t="shared" si="55"/>
        <v>14.875315789473685</v>
      </c>
      <c r="O31" s="44">
        <f t="shared" si="56"/>
        <v>15.701722222222223</v>
      </c>
      <c r="P31" s="45">
        <v>222.89410000000004</v>
      </c>
      <c r="Q31" s="46">
        <f t="shared" si="57"/>
        <v>256.328215</v>
      </c>
      <c r="R31" s="30">
        <f t="shared" si="58"/>
        <v>302.89410000000004</v>
      </c>
      <c r="S31" s="31">
        <f t="shared" si="59"/>
        <v>20.192940000000004</v>
      </c>
      <c r="T31" s="32">
        <f t="shared" si="60"/>
        <v>15.941794736842107</v>
      </c>
      <c r="U31" s="74">
        <f t="shared" si="61"/>
        <v>17.817300000000003</v>
      </c>
      <c r="V31" s="105">
        <f t="shared" si="62"/>
        <v>245.18351000000007</v>
      </c>
      <c r="W31" s="105">
        <f t="shared" si="63"/>
        <v>281.96103650000003</v>
      </c>
      <c r="X31" s="106">
        <f t="shared" si="64"/>
        <v>325.18351000000007</v>
      </c>
      <c r="Y31" s="102">
        <f t="shared" si="65"/>
        <v>21.678900666666671</v>
      </c>
      <c r="Z31" s="103">
        <f t="shared" si="66"/>
        <v>17.114921578947371</v>
      </c>
      <c r="AA31" s="104">
        <f t="shared" si="67"/>
        <v>19.128441764705887</v>
      </c>
      <c r="AB31" s="151">
        <f t="shared" si="68"/>
        <v>269.70186100000012</v>
      </c>
      <c r="AC31" s="151">
        <f t="shared" si="69"/>
        <v>310.15714015000009</v>
      </c>
      <c r="AD31" s="152">
        <f t="shared" si="70"/>
        <v>349.70186100000012</v>
      </c>
      <c r="AE31" s="148">
        <f t="shared" si="71"/>
        <v>23.313457400000008</v>
      </c>
      <c r="AF31" s="149">
        <f t="shared" si="72"/>
        <v>18.405361105263164</v>
      </c>
      <c r="AG31" s="150">
        <f t="shared" si="73"/>
        <v>20.57069770588236</v>
      </c>
      <c r="AH31" s="187">
        <f t="shared" si="74"/>
        <v>296.67204710000016</v>
      </c>
      <c r="AI31" s="188">
        <f t="shared" si="75"/>
        <v>341.17285416500016</v>
      </c>
      <c r="AJ31" s="188">
        <f t="shared" si="76"/>
        <v>376.67204710000016</v>
      </c>
      <c r="AK31" s="189">
        <f t="shared" si="77"/>
        <v>22.157179241176479</v>
      </c>
      <c r="AL31" s="190">
        <f t="shared" si="78"/>
        <v>17.936764147619055</v>
      </c>
      <c r="AM31" s="191">
        <f t="shared" si="79"/>
        <v>20.926224838888899</v>
      </c>
      <c r="AN31" s="220">
        <f t="shared" si="80"/>
        <v>326.33925181000018</v>
      </c>
      <c r="AO31" s="221">
        <f t="shared" si="81"/>
        <v>375.29013958150017</v>
      </c>
      <c r="AP31" s="221">
        <f t="shared" si="82"/>
        <v>406.33925181000018</v>
      </c>
      <c r="AQ31" s="222">
        <f t="shared" si="83"/>
        <v>23.902308930000011</v>
      </c>
      <c r="AR31" s="223">
        <f t="shared" si="84"/>
        <v>19.34948818142858</v>
      </c>
      <c r="AS31" s="224">
        <f t="shared" si="85"/>
        <v>22.574402878333345</v>
      </c>
      <c r="AT31" s="268">
        <f t="shared" si="86"/>
        <v>300.23211166520014</v>
      </c>
      <c r="AU31" s="253">
        <f t="shared" si="87"/>
        <v>358.97317699100023</v>
      </c>
      <c r="AV31" s="254">
        <f t="shared" si="88"/>
        <v>412.81915353965024</v>
      </c>
      <c r="AW31" s="254">
        <f t="shared" si="89"/>
        <v>438.97317699100023</v>
      </c>
      <c r="AX31" s="255">
        <f t="shared" si="90"/>
        <v>25.821951587705897</v>
      </c>
      <c r="AY31" s="256">
        <f t="shared" si="91"/>
        <v>20.903484618619057</v>
      </c>
      <c r="AZ31" s="257">
        <f t="shared" si="92"/>
        <v>24.387398721722235</v>
      </c>
      <c r="BA31" s="268">
        <f t="shared" si="93"/>
        <v>330.25532283172021</v>
      </c>
    </row>
    <row r="32" spans="1:53" x14ac:dyDescent="0.2">
      <c r="A32" s="33">
        <v>6986</v>
      </c>
      <c r="B32" s="33" t="s">
        <v>50</v>
      </c>
      <c r="C32" s="34" t="s">
        <v>20</v>
      </c>
      <c r="D32" s="35">
        <v>131.58000000000001</v>
      </c>
      <c r="E32" s="36">
        <f t="shared" si="47"/>
        <v>150.00120000000001</v>
      </c>
      <c r="F32" s="18">
        <f t="shared" si="48"/>
        <v>211.58</v>
      </c>
      <c r="G32" s="37">
        <f t="shared" si="49"/>
        <v>16.275384615384617</v>
      </c>
      <c r="H32" s="38">
        <f t="shared" si="50"/>
        <v>12.445882352941178</v>
      </c>
      <c r="I32" s="39">
        <f t="shared" si="51"/>
        <v>13.223750000000001</v>
      </c>
      <c r="J32" s="40">
        <v>144.73800000000003</v>
      </c>
      <c r="K32" s="23">
        <f t="shared" si="52"/>
        <v>166.44870000000003</v>
      </c>
      <c r="L32" s="41">
        <f t="shared" si="53"/>
        <v>224.73800000000003</v>
      </c>
      <c r="M32" s="42">
        <f t="shared" si="54"/>
        <v>14.982533333333334</v>
      </c>
      <c r="N32" s="43">
        <f t="shared" si="55"/>
        <v>11.828315789473686</v>
      </c>
      <c r="O32" s="44">
        <f t="shared" si="56"/>
        <v>12.485444444444447</v>
      </c>
      <c r="P32" s="45">
        <v>159.21180000000004</v>
      </c>
      <c r="Q32" s="46">
        <f t="shared" si="57"/>
        <v>183.09357000000003</v>
      </c>
      <c r="R32" s="30">
        <f t="shared" si="58"/>
        <v>239.21180000000004</v>
      </c>
      <c r="S32" s="31">
        <f t="shared" si="59"/>
        <v>15.947453333333335</v>
      </c>
      <c r="T32" s="32">
        <f t="shared" si="60"/>
        <v>12.590094736842108</v>
      </c>
      <c r="U32" s="74">
        <f t="shared" si="61"/>
        <v>14.071282352941179</v>
      </c>
      <c r="V32" s="105">
        <f t="shared" si="62"/>
        <v>175.13298000000006</v>
      </c>
      <c r="W32" s="105">
        <f t="shared" si="63"/>
        <v>201.40292700000006</v>
      </c>
      <c r="X32" s="106">
        <f t="shared" si="64"/>
        <v>255.13298000000006</v>
      </c>
      <c r="Y32" s="102">
        <f t="shared" si="65"/>
        <v>17.008865333333336</v>
      </c>
      <c r="Z32" s="103">
        <f t="shared" si="66"/>
        <v>13.428051578947372</v>
      </c>
      <c r="AA32" s="104">
        <f t="shared" si="67"/>
        <v>15.007822352941179</v>
      </c>
      <c r="AB32" s="151">
        <f t="shared" si="68"/>
        <v>192.64627800000008</v>
      </c>
      <c r="AC32" s="151">
        <f t="shared" si="69"/>
        <v>221.54321970000007</v>
      </c>
      <c r="AD32" s="152">
        <f t="shared" si="70"/>
        <v>272.64627800000005</v>
      </c>
      <c r="AE32" s="148">
        <f t="shared" si="71"/>
        <v>18.176418533333337</v>
      </c>
      <c r="AF32" s="149">
        <f t="shared" si="72"/>
        <v>14.349804105263161</v>
      </c>
      <c r="AG32" s="150">
        <f t="shared" si="73"/>
        <v>16.038016352941181</v>
      </c>
      <c r="AH32" s="187">
        <f t="shared" si="74"/>
        <v>211.91090580000011</v>
      </c>
      <c r="AI32" s="188">
        <f t="shared" si="75"/>
        <v>243.69754167000011</v>
      </c>
      <c r="AJ32" s="188">
        <f t="shared" si="76"/>
        <v>291.91090580000014</v>
      </c>
      <c r="AK32" s="189">
        <f t="shared" si="77"/>
        <v>17.171229752941183</v>
      </c>
      <c r="AL32" s="190">
        <f t="shared" si="78"/>
        <v>13.900519323809529</v>
      </c>
      <c r="AM32" s="191">
        <f t="shared" si="79"/>
        <v>16.217272544444452</v>
      </c>
      <c r="AN32" s="220">
        <f t="shared" si="80"/>
        <v>233.10199638000014</v>
      </c>
      <c r="AO32" s="221">
        <f t="shared" si="81"/>
        <v>268.06729583700013</v>
      </c>
      <c r="AP32" s="221">
        <f t="shared" si="82"/>
        <v>313.10199638000017</v>
      </c>
      <c r="AQ32" s="222">
        <f t="shared" si="83"/>
        <v>18.417764492941188</v>
      </c>
      <c r="AR32" s="223">
        <f t="shared" si="84"/>
        <v>14.909618875238104</v>
      </c>
      <c r="AS32" s="224">
        <f t="shared" si="85"/>
        <v>17.394555354444453</v>
      </c>
      <c r="AT32" s="268">
        <f t="shared" si="86"/>
        <v>214.45383666960012</v>
      </c>
      <c r="AU32" s="253">
        <f t="shared" si="87"/>
        <v>256.4121960180002</v>
      </c>
      <c r="AV32" s="254">
        <f t="shared" si="88"/>
        <v>294.87402542070021</v>
      </c>
      <c r="AW32" s="254">
        <f t="shared" si="89"/>
        <v>336.4121960180002</v>
      </c>
      <c r="AX32" s="255">
        <f t="shared" si="90"/>
        <v>19.788952706941188</v>
      </c>
      <c r="AY32" s="256">
        <f t="shared" si="91"/>
        <v>16.019628381809532</v>
      </c>
      <c r="AZ32" s="257">
        <f t="shared" si="92"/>
        <v>18.689566445444456</v>
      </c>
      <c r="BA32" s="268">
        <f t="shared" si="93"/>
        <v>235.89922033656018</v>
      </c>
    </row>
    <row r="33" spans="1:53" x14ac:dyDescent="0.2">
      <c r="A33" s="33">
        <v>6987</v>
      </c>
      <c r="B33" s="33" t="s">
        <v>51</v>
      </c>
      <c r="C33" s="34" t="s">
        <v>20</v>
      </c>
      <c r="D33" s="35">
        <v>131.58000000000001</v>
      </c>
      <c r="E33" s="36">
        <f t="shared" si="47"/>
        <v>150.00120000000001</v>
      </c>
      <c r="F33" s="18">
        <f t="shared" si="48"/>
        <v>211.58</v>
      </c>
      <c r="G33" s="37">
        <f t="shared" si="49"/>
        <v>16.275384615384617</v>
      </c>
      <c r="H33" s="38">
        <f t="shared" si="50"/>
        <v>12.445882352941178</v>
      </c>
      <c r="I33" s="39">
        <f t="shared" si="51"/>
        <v>13.223750000000001</v>
      </c>
      <c r="J33" s="40">
        <v>144.73800000000003</v>
      </c>
      <c r="K33" s="23">
        <f t="shared" si="52"/>
        <v>166.44870000000003</v>
      </c>
      <c r="L33" s="41">
        <f t="shared" si="53"/>
        <v>224.73800000000003</v>
      </c>
      <c r="M33" s="42">
        <f t="shared" si="54"/>
        <v>14.982533333333334</v>
      </c>
      <c r="N33" s="43">
        <f t="shared" si="55"/>
        <v>11.828315789473686</v>
      </c>
      <c r="O33" s="44">
        <f t="shared" si="56"/>
        <v>12.485444444444447</v>
      </c>
      <c r="P33" s="45">
        <v>159.21180000000004</v>
      </c>
      <c r="Q33" s="46">
        <f t="shared" si="57"/>
        <v>183.09357000000003</v>
      </c>
      <c r="R33" s="30">
        <f t="shared" si="58"/>
        <v>239.21180000000004</v>
      </c>
      <c r="S33" s="31">
        <f t="shared" si="59"/>
        <v>15.947453333333335</v>
      </c>
      <c r="T33" s="32">
        <f t="shared" si="60"/>
        <v>12.590094736842108</v>
      </c>
      <c r="U33" s="74">
        <f t="shared" si="61"/>
        <v>14.071282352941179</v>
      </c>
      <c r="V33" s="105">
        <f t="shared" si="62"/>
        <v>175.13298000000006</v>
      </c>
      <c r="W33" s="105">
        <f t="shared" si="63"/>
        <v>201.40292700000006</v>
      </c>
      <c r="X33" s="106">
        <f t="shared" si="64"/>
        <v>255.13298000000006</v>
      </c>
      <c r="Y33" s="102">
        <f t="shared" si="65"/>
        <v>17.008865333333336</v>
      </c>
      <c r="Z33" s="103">
        <f t="shared" si="66"/>
        <v>13.428051578947372</v>
      </c>
      <c r="AA33" s="104">
        <f t="shared" si="67"/>
        <v>15.007822352941179</v>
      </c>
      <c r="AB33" s="151">
        <f t="shared" si="68"/>
        <v>192.64627800000008</v>
      </c>
      <c r="AC33" s="151">
        <f t="shared" si="69"/>
        <v>221.54321970000007</v>
      </c>
      <c r="AD33" s="152">
        <f t="shared" si="70"/>
        <v>272.64627800000005</v>
      </c>
      <c r="AE33" s="148">
        <f t="shared" si="71"/>
        <v>18.176418533333337</v>
      </c>
      <c r="AF33" s="149">
        <f t="shared" si="72"/>
        <v>14.349804105263161</v>
      </c>
      <c r="AG33" s="150">
        <f t="shared" si="73"/>
        <v>16.038016352941181</v>
      </c>
      <c r="AH33" s="187">
        <f t="shared" si="74"/>
        <v>211.91090580000011</v>
      </c>
      <c r="AI33" s="188">
        <f t="shared" si="75"/>
        <v>243.69754167000011</v>
      </c>
      <c r="AJ33" s="188">
        <f t="shared" si="76"/>
        <v>291.91090580000014</v>
      </c>
      <c r="AK33" s="189">
        <f t="shared" si="77"/>
        <v>17.171229752941183</v>
      </c>
      <c r="AL33" s="190">
        <f t="shared" si="78"/>
        <v>13.900519323809529</v>
      </c>
      <c r="AM33" s="191">
        <f t="shared" si="79"/>
        <v>16.217272544444452</v>
      </c>
      <c r="AN33" s="220">
        <f t="shared" si="80"/>
        <v>233.10199638000014</v>
      </c>
      <c r="AO33" s="221">
        <f t="shared" si="81"/>
        <v>268.06729583700013</v>
      </c>
      <c r="AP33" s="221">
        <f t="shared" si="82"/>
        <v>313.10199638000017</v>
      </c>
      <c r="AQ33" s="222">
        <f t="shared" si="83"/>
        <v>18.417764492941188</v>
      </c>
      <c r="AR33" s="223">
        <f t="shared" si="84"/>
        <v>14.909618875238104</v>
      </c>
      <c r="AS33" s="224">
        <f t="shared" si="85"/>
        <v>17.394555354444453</v>
      </c>
      <c r="AT33" s="268">
        <f t="shared" si="86"/>
        <v>214.45383666960012</v>
      </c>
      <c r="AU33" s="253">
        <f t="shared" si="87"/>
        <v>256.4121960180002</v>
      </c>
      <c r="AV33" s="254">
        <f t="shared" si="88"/>
        <v>294.87402542070021</v>
      </c>
      <c r="AW33" s="254">
        <f t="shared" si="89"/>
        <v>336.4121960180002</v>
      </c>
      <c r="AX33" s="255">
        <f t="shared" si="90"/>
        <v>19.788952706941188</v>
      </c>
      <c r="AY33" s="256">
        <f t="shared" si="91"/>
        <v>16.019628381809532</v>
      </c>
      <c r="AZ33" s="257">
        <f t="shared" si="92"/>
        <v>18.689566445444456</v>
      </c>
      <c r="BA33" s="268">
        <f t="shared" si="93"/>
        <v>235.89922033656018</v>
      </c>
    </row>
    <row r="34" spans="1:53" x14ac:dyDescent="0.2">
      <c r="A34" s="33">
        <v>6988</v>
      </c>
      <c r="B34" s="33" t="s">
        <v>52</v>
      </c>
      <c r="C34" s="34" t="s">
        <v>20</v>
      </c>
      <c r="D34" s="35">
        <v>131.58000000000001</v>
      </c>
      <c r="E34" s="36">
        <f t="shared" si="47"/>
        <v>150.00120000000001</v>
      </c>
      <c r="F34" s="18">
        <f t="shared" si="48"/>
        <v>211.58</v>
      </c>
      <c r="G34" s="37">
        <f t="shared" si="49"/>
        <v>16.275384615384617</v>
      </c>
      <c r="H34" s="38">
        <f t="shared" si="50"/>
        <v>12.445882352941178</v>
      </c>
      <c r="I34" s="39">
        <f t="shared" si="51"/>
        <v>13.223750000000001</v>
      </c>
      <c r="J34" s="40">
        <v>144.73800000000003</v>
      </c>
      <c r="K34" s="23">
        <f t="shared" si="52"/>
        <v>166.44870000000003</v>
      </c>
      <c r="L34" s="41">
        <f t="shared" si="53"/>
        <v>224.73800000000003</v>
      </c>
      <c r="M34" s="42">
        <f t="shared" si="54"/>
        <v>14.982533333333334</v>
      </c>
      <c r="N34" s="43">
        <f t="shared" si="55"/>
        <v>11.828315789473686</v>
      </c>
      <c r="O34" s="44">
        <f t="shared" si="56"/>
        <v>12.485444444444447</v>
      </c>
      <c r="P34" s="45">
        <v>159.21180000000004</v>
      </c>
      <c r="Q34" s="46">
        <f t="shared" si="57"/>
        <v>183.09357000000003</v>
      </c>
      <c r="R34" s="30">
        <f t="shared" si="58"/>
        <v>239.21180000000004</v>
      </c>
      <c r="S34" s="31">
        <f t="shared" si="59"/>
        <v>15.947453333333335</v>
      </c>
      <c r="T34" s="32">
        <f t="shared" si="60"/>
        <v>12.590094736842108</v>
      </c>
      <c r="U34" s="74">
        <f t="shared" si="61"/>
        <v>14.071282352941179</v>
      </c>
      <c r="V34" s="105">
        <f t="shared" si="62"/>
        <v>175.13298000000006</v>
      </c>
      <c r="W34" s="105">
        <f t="shared" si="63"/>
        <v>201.40292700000006</v>
      </c>
      <c r="X34" s="106">
        <f t="shared" si="64"/>
        <v>255.13298000000006</v>
      </c>
      <c r="Y34" s="102">
        <f t="shared" si="65"/>
        <v>17.008865333333336</v>
      </c>
      <c r="Z34" s="103">
        <f t="shared" si="66"/>
        <v>13.428051578947372</v>
      </c>
      <c r="AA34" s="104">
        <f t="shared" si="67"/>
        <v>15.007822352941179</v>
      </c>
      <c r="AB34" s="151">
        <f t="shared" si="68"/>
        <v>192.64627800000008</v>
      </c>
      <c r="AC34" s="151">
        <f t="shared" si="69"/>
        <v>221.54321970000007</v>
      </c>
      <c r="AD34" s="152">
        <f t="shared" si="70"/>
        <v>272.64627800000005</v>
      </c>
      <c r="AE34" s="148">
        <f t="shared" si="71"/>
        <v>18.176418533333337</v>
      </c>
      <c r="AF34" s="149">
        <f t="shared" si="72"/>
        <v>14.349804105263161</v>
      </c>
      <c r="AG34" s="150">
        <f t="shared" si="73"/>
        <v>16.038016352941181</v>
      </c>
      <c r="AH34" s="187">
        <f t="shared" si="74"/>
        <v>211.91090580000011</v>
      </c>
      <c r="AI34" s="188">
        <f t="shared" si="75"/>
        <v>243.69754167000011</v>
      </c>
      <c r="AJ34" s="188">
        <f t="shared" si="76"/>
        <v>291.91090580000014</v>
      </c>
      <c r="AK34" s="189">
        <f t="shared" si="77"/>
        <v>17.171229752941183</v>
      </c>
      <c r="AL34" s="190">
        <f t="shared" si="78"/>
        <v>13.900519323809529</v>
      </c>
      <c r="AM34" s="191">
        <f t="shared" si="79"/>
        <v>16.217272544444452</v>
      </c>
      <c r="AN34" s="220">
        <f t="shared" si="80"/>
        <v>233.10199638000014</v>
      </c>
      <c r="AO34" s="221">
        <f t="shared" si="81"/>
        <v>268.06729583700013</v>
      </c>
      <c r="AP34" s="221">
        <f t="shared" si="82"/>
        <v>313.10199638000017</v>
      </c>
      <c r="AQ34" s="222">
        <f t="shared" si="83"/>
        <v>18.417764492941188</v>
      </c>
      <c r="AR34" s="223">
        <f t="shared" si="84"/>
        <v>14.909618875238104</v>
      </c>
      <c r="AS34" s="224">
        <f t="shared" si="85"/>
        <v>17.394555354444453</v>
      </c>
      <c r="AT34" s="268">
        <f t="shared" si="86"/>
        <v>214.45383666960012</v>
      </c>
      <c r="AU34" s="253">
        <f t="shared" si="87"/>
        <v>256.4121960180002</v>
      </c>
      <c r="AV34" s="254">
        <f t="shared" si="88"/>
        <v>294.87402542070021</v>
      </c>
      <c r="AW34" s="254">
        <f t="shared" si="89"/>
        <v>336.4121960180002</v>
      </c>
      <c r="AX34" s="255">
        <f t="shared" si="90"/>
        <v>19.788952706941188</v>
      </c>
      <c r="AY34" s="256">
        <f t="shared" si="91"/>
        <v>16.019628381809532</v>
      </c>
      <c r="AZ34" s="257">
        <f t="shared" si="92"/>
        <v>18.689566445444456</v>
      </c>
      <c r="BA34" s="268">
        <f t="shared" si="93"/>
        <v>235.89922033656018</v>
      </c>
    </row>
    <row r="35" spans="1:53" x14ac:dyDescent="0.2">
      <c r="A35" s="33">
        <v>7026</v>
      </c>
      <c r="B35" s="33" t="s">
        <v>53</v>
      </c>
      <c r="C35" s="34" t="s">
        <v>20</v>
      </c>
      <c r="D35" s="35">
        <v>131.58000000000001</v>
      </c>
      <c r="E35" s="36">
        <f t="shared" ref="E35:E66" si="94">+(D35*1.14)</f>
        <v>150.00120000000001</v>
      </c>
      <c r="F35" s="18">
        <f t="shared" ref="F35:F66" si="95">+(D35+80)</f>
        <v>211.58</v>
      </c>
      <c r="G35" s="37">
        <f t="shared" ref="G35:G66" si="96">+((D35+80)/13)</f>
        <v>16.275384615384617</v>
      </c>
      <c r="H35" s="38">
        <f t="shared" ref="H35:H66" si="97">+((D35+80)/17)</f>
        <v>12.445882352941178</v>
      </c>
      <c r="I35" s="39">
        <f t="shared" ref="I35:I66" si="98">+((D35+80)/16)</f>
        <v>13.223750000000001</v>
      </c>
      <c r="J35" s="40">
        <v>144.73800000000003</v>
      </c>
      <c r="K35" s="23">
        <f t="shared" ref="K35:K66" si="99">+(J35*1.15)</f>
        <v>166.44870000000003</v>
      </c>
      <c r="L35" s="41">
        <f t="shared" ref="L35:L66" si="100">+(J35+80)</f>
        <v>224.73800000000003</v>
      </c>
      <c r="M35" s="42">
        <f t="shared" ref="M35:M66" si="101">+((J35+80)/15)</f>
        <v>14.982533333333334</v>
      </c>
      <c r="N35" s="43">
        <f t="shared" ref="N35:N66" si="102">+((J35+80)/19)</f>
        <v>11.828315789473686</v>
      </c>
      <c r="O35" s="44">
        <f t="shared" ref="O35:O66" si="103">+((J35+80)/18)</f>
        <v>12.485444444444447</v>
      </c>
      <c r="P35" s="45">
        <v>159.21180000000004</v>
      </c>
      <c r="Q35" s="46">
        <f t="shared" ref="Q35:Q66" si="104">+(P35*1.15)</f>
        <v>183.09357000000003</v>
      </c>
      <c r="R35" s="30">
        <f t="shared" ref="R35:R66" si="105">+(P35+80)</f>
        <v>239.21180000000004</v>
      </c>
      <c r="S35" s="31">
        <f t="shared" ref="S35:S66" si="106">+((P35+80)/15)</f>
        <v>15.947453333333335</v>
      </c>
      <c r="T35" s="32">
        <f t="shared" ref="T35:T66" si="107">+((P35+80)/19)</f>
        <v>12.590094736842108</v>
      </c>
      <c r="U35" s="74">
        <f t="shared" ref="U35:U66" si="108">+((P35+80)/17)</f>
        <v>14.071282352941179</v>
      </c>
      <c r="V35" s="105">
        <f t="shared" ref="V35:V66" si="109">P35*1.1</f>
        <v>175.13298000000006</v>
      </c>
      <c r="W35" s="105">
        <f t="shared" ref="W35:W66" si="110">V35*1.15</f>
        <v>201.40292700000006</v>
      </c>
      <c r="X35" s="106">
        <f t="shared" ref="X35:X66" si="111">V35+80</f>
        <v>255.13298000000006</v>
      </c>
      <c r="Y35" s="102">
        <f t="shared" ref="Y35:Y66" si="112">+((V35+80)/15)</f>
        <v>17.008865333333336</v>
      </c>
      <c r="Z35" s="103">
        <f t="shared" ref="Z35:Z66" si="113">+((V35+80)/19)</f>
        <v>13.428051578947372</v>
      </c>
      <c r="AA35" s="104">
        <f t="shared" ref="AA35:AA66" si="114">+((V35+80)/17)</f>
        <v>15.007822352941179</v>
      </c>
      <c r="AB35" s="151">
        <f t="shared" ref="AB35:AB66" si="115">V35*1.1</f>
        <v>192.64627800000008</v>
      </c>
      <c r="AC35" s="151">
        <f t="shared" ref="AC35:AC66" si="116">AB35*1.15</f>
        <v>221.54321970000007</v>
      </c>
      <c r="AD35" s="152">
        <f t="shared" ref="AD35:AD66" si="117">AB35+80</f>
        <v>272.64627800000005</v>
      </c>
      <c r="AE35" s="148">
        <f t="shared" ref="AE35:AE66" si="118">+((AB35+80)/15)</f>
        <v>18.176418533333337</v>
      </c>
      <c r="AF35" s="149">
        <f t="shared" ref="AF35:AF66" si="119">+((AB35+80)/19)</f>
        <v>14.349804105263161</v>
      </c>
      <c r="AG35" s="150">
        <f t="shared" ref="AG35:AG66" si="120">+((AB35+80)/17)</f>
        <v>16.038016352941181</v>
      </c>
      <c r="AH35" s="187">
        <f t="shared" ref="AH35:AH66" si="121">AB35*1.1</f>
        <v>211.91090580000011</v>
      </c>
      <c r="AI35" s="188">
        <f t="shared" ref="AI35:AI66" si="122">AH35*1.15</f>
        <v>243.69754167000011</v>
      </c>
      <c r="AJ35" s="188">
        <f t="shared" ref="AJ35:AJ66" si="123">AH35+80</f>
        <v>291.91090580000014</v>
      </c>
      <c r="AK35" s="189">
        <f t="shared" ref="AK35:AK66" si="124">+((AH35+80)/17)</f>
        <v>17.171229752941183</v>
      </c>
      <c r="AL35" s="190">
        <f t="shared" ref="AL35:AL66" si="125">+((AH35+80)/21)</f>
        <v>13.900519323809529</v>
      </c>
      <c r="AM35" s="191">
        <f t="shared" ref="AM35:AM66" si="126">+((AH35+80)/18)</f>
        <v>16.217272544444452</v>
      </c>
      <c r="AN35" s="220">
        <f t="shared" ref="AN35:AN66" si="127">AH35*1.1</f>
        <v>233.10199638000014</v>
      </c>
      <c r="AO35" s="221">
        <f t="shared" ref="AO35:AO66" si="128">AN35*1.15</f>
        <v>268.06729583700013</v>
      </c>
      <c r="AP35" s="221">
        <f t="shared" ref="AP35:AP66" si="129">AN35+80</f>
        <v>313.10199638000017</v>
      </c>
      <c r="AQ35" s="222">
        <f t="shared" ref="AQ35:AQ66" si="130">+((AN35+80)/17)</f>
        <v>18.417764492941188</v>
      </c>
      <c r="AR35" s="223">
        <f t="shared" ref="AR35:AR66" si="131">+((AN35+80)/21)</f>
        <v>14.909618875238104</v>
      </c>
      <c r="AS35" s="224">
        <f t="shared" ref="AS35:AS66" si="132">+((AN35+80)/18)</f>
        <v>17.394555354444453</v>
      </c>
      <c r="AT35" s="268">
        <f t="shared" ref="AT35:AT66" si="133">AO35*0.8</f>
        <v>214.45383666960012</v>
      </c>
      <c r="AU35" s="253">
        <f t="shared" ref="AU35:AU66" si="134">AN35*1.1</f>
        <v>256.4121960180002</v>
      </c>
      <c r="AV35" s="254">
        <f t="shared" si="88"/>
        <v>294.87402542070021</v>
      </c>
      <c r="AW35" s="254">
        <f t="shared" si="89"/>
        <v>336.4121960180002</v>
      </c>
      <c r="AX35" s="255">
        <f t="shared" si="90"/>
        <v>19.788952706941188</v>
      </c>
      <c r="AY35" s="256">
        <f t="shared" si="91"/>
        <v>16.019628381809532</v>
      </c>
      <c r="AZ35" s="257">
        <f t="shared" si="92"/>
        <v>18.689566445444456</v>
      </c>
      <c r="BA35" s="268">
        <f t="shared" si="93"/>
        <v>235.89922033656018</v>
      </c>
    </row>
    <row r="36" spans="1:53" x14ac:dyDescent="0.2">
      <c r="A36" s="33">
        <v>7039</v>
      </c>
      <c r="B36" s="33" t="s">
        <v>54</v>
      </c>
      <c r="C36" s="34" t="s">
        <v>20</v>
      </c>
      <c r="D36" s="35">
        <v>84.21</v>
      </c>
      <c r="E36" s="36">
        <f t="shared" si="94"/>
        <v>95.99939999999998</v>
      </c>
      <c r="F36" s="18">
        <f t="shared" si="95"/>
        <v>164.20999999999998</v>
      </c>
      <c r="G36" s="37">
        <f t="shared" si="96"/>
        <v>12.63153846153846</v>
      </c>
      <c r="H36" s="38">
        <f t="shared" si="97"/>
        <v>9.6594117647058813</v>
      </c>
      <c r="I36" s="39">
        <f t="shared" si="98"/>
        <v>10.263124999999999</v>
      </c>
      <c r="J36" s="40">
        <v>92.631</v>
      </c>
      <c r="K36" s="23">
        <f t="shared" si="99"/>
        <v>106.52565</v>
      </c>
      <c r="L36" s="41">
        <f t="shared" si="100"/>
        <v>172.631</v>
      </c>
      <c r="M36" s="42">
        <f t="shared" si="101"/>
        <v>11.508733333333334</v>
      </c>
      <c r="N36" s="43">
        <f t="shared" si="102"/>
        <v>9.0858421052631577</v>
      </c>
      <c r="O36" s="44">
        <f t="shared" si="103"/>
        <v>9.5906111111111105</v>
      </c>
      <c r="P36" s="45">
        <v>101.89410000000001</v>
      </c>
      <c r="Q36" s="46">
        <f t="shared" si="104"/>
        <v>117.17821499999999</v>
      </c>
      <c r="R36" s="30">
        <f t="shared" si="105"/>
        <v>181.89410000000001</v>
      </c>
      <c r="S36" s="31">
        <f t="shared" si="106"/>
        <v>12.126273333333334</v>
      </c>
      <c r="T36" s="32">
        <f t="shared" si="107"/>
        <v>9.5733736842105266</v>
      </c>
      <c r="U36" s="74">
        <f t="shared" si="108"/>
        <v>10.69965294117647</v>
      </c>
      <c r="V36" s="105">
        <f t="shared" si="109"/>
        <v>112.08351000000002</v>
      </c>
      <c r="W36" s="105">
        <f t="shared" si="110"/>
        <v>128.89603650000001</v>
      </c>
      <c r="X36" s="106">
        <f t="shared" si="111"/>
        <v>192.08351000000002</v>
      </c>
      <c r="Y36" s="102">
        <f t="shared" si="112"/>
        <v>12.805567333333334</v>
      </c>
      <c r="Z36" s="103">
        <f t="shared" si="113"/>
        <v>10.109658421052632</v>
      </c>
      <c r="AA36" s="104">
        <f t="shared" si="114"/>
        <v>11.299030000000002</v>
      </c>
      <c r="AB36" s="151">
        <f t="shared" si="115"/>
        <v>123.29186100000003</v>
      </c>
      <c r="AC36" s="151">
        <f t="shared" si="116"/>
        <v>141.78564015000001</v>
      </c>
      <c r="AD36" s="152">
        <f t="shared" si="117"/>
        <v>203.29186100000004</v>
      </c>
      <c r="AE36" s="148">
        <f t="shared" si="118"/>
        <v>13.552790733333335</v>
      </c>
      <c r="AF36" s="149">
        <f t="shared" si="119"/>
        <v>10.69957163157895</v>
      </c>
      <c r="AG36" s="150">
        <f t="shared" si="120"/>
        <v>11.958344764705885</v>
      </c>
      <c r="AH36" s="187">
        <f t="shared" si="121"/>
        <v>135.62104710000003</v>
      </c>
      <c r="AI36" s="188">
        <f t="shared" si="122"/>
        <v>155.96420416500001</v>
      </c>
      <c r="AJ36" s="188">
        <f t="shared" si="123"/>
        <v>215.62104710000003</v>
      </c>
      <c r="AK36" s="189">
        <f t="shared" si="124"/>
        <v>12.683591005882354</v>
      </c>
      <c r="AL36" s="190">
        <f t="shared" si="125"/>
        <v>10.267668909523811</v>
      </c>
      <c r="AM36" s="191">
        <f t="shared" si="126"/>
        <v>11.978947061111112</v>
      </c>
      <c r="AN36" s="220">
        <f t="shared" si="127"/>
        <v>149.18315181000006</v>
      </c>
      <c r="AO36" s="221">
        <f t="shared" si="128"/>
        <v>171.56062458150004</v>
      </c>
      <c r="AP36" s="221">
        <f t="shared" si="129"/>
        <v>229.18315181000006</v>
      </c>
      <c r="AQ36" s="222">
        <f t="shared" si="130"/>
        <v>13.481361871176475</v>
      </c>
      <c r="AR36" s="223">
        <f t="shared" si="131"/>
        <v>10.913483419523812</v>
      </c>
      <c r="AS36" s="224">
        <f t="shared" si="132"/>
        <v>12.73239732277778</v>
      </c>
      <c r="AT36" s="268">
        <f t="shared" si="133"/>
        <v>137.24849966520003</v>
      </c>
      <c r="AU36" s="253">
        <f t="shared" si="134"/>
        <v>164.10146699100008</v>
      </c>
      <c r="AV36" s="254">
        <f t="shared" si="88"/>
        <v>188.71668703965008</v>
      </c>
      <c r="AW36" s="254">
        <f t="shared" si="89"/>
        <v>244.10146699100008</v>
      </c>
      <c r="AX36" s="255">
        <f t="shared" si="90"/>
        <v>14.358909823000005</v>
      </c>
      <c r="AY36" s="256">
        <f t="shared" si="91"/>
        <v>11.623879380523814</v>
      </c>
      <c r="AZ36" s="257">
        <f t="shared" si="92"/>
        <v>13.561192610611116</v>
      </c>
      <c r="BA36" s="268">
        <f t="shared" si="93"/>
        <v>150.97334963172008</v>
      </c>
    </row>
    <row r="37" spans="1:53" x14ac:dyDescent="0.2">
      <c r="A37" s="33">
        <v>7122</v>
      </c>
      <c r="B37" s="33" t="s">
        <v>55</v>
      </c>
      <c r="C37" s="34" t="s">
        <v>20</v>
      </c>
      <c r="D37" s="35">
        <v>166.67</v>
      </c>
      <c r="E37" s="36">
        <f t="shared" si="94"/>
        <v>190.00379999999996</v>
      </c>
      <c r="F37" s="18">
        <f t="shared" si="95"/>
        <v>246.67</v>
      </c>
      <c r="G37" s="37">
        <f t="shared" si="96"/>
        <v>18.974615384615383</v>
      </c>
      <c r="H37" s="38">
        <f t="shared" si="97"/>
        <v>14.51</v>
      </c>
      <c r="I37" s="39">
        <f t="shared" si="98"/>
        <v>15.416874999999999</v>
      </c>
      <c r="J37" s="40">
        <v>183.33699999999999</v>
      </c>
      <c r="K37" s="23">
        <f t="shared" si="99"/>
        <v>210.83754999999996</v>
      </c>
      <c r="L37" s="41">
        <f t="shared" si="100"/>
        <v>263.33699999999999</v>
      </c>
      <c r="M37" s="42">
        <f t="shared" si="101"/>
        <v>17.555799999999998</v>
      </c>
      <c r="N37" s="43">
        <f t="shared" si="102"/>
        <v>13.859842105263157</v>
      </c>
      <c r="O37" s="44">
        <f t="shared" si="103"/>
        <v>14.629833333333332</v>
      </c>
      <c r="P37" s="45">
        <v>201.67070000000001</v>
      </c>
      <c r="Q37" s="46">
        <f t="shared" si="104"/>
        <v>231.92130499999999</v>
      </c>
      <c r="R37" s="30">
        <f t="shared" si="105"/>
        <v>281.67070000000001</v>
      </c>
      <c r="S37" s="31">
        <f t="shared" si="106"/>
        <v>18.778046666666668</v>
      </c>
      <c r="T37" s="32">
        <f t="shared" si="107"/>
        <v>14.824773684210527</v>
      </c>
      <c r="U37" s="74">
        <f t="shared" si="108"/>
        <v>16.568864705882355</v>
      </c>
      <c r="V37" s="105">
        <f t="shared" si="109"/>
        <v>221.83777000000003</v>
      </c>
      <c r="W37" s="105">
        <f t="shared" si="110"/>
        <v>255.11343550000001</v>
      </c>
      <c r="X37" s="106">
        <f t="shared" si="111"/>
        <v>301.83777000000003</v>
      </c>
      <c r="Y37" s="102">
        <f t="shared" si="112"/>
        <v>20.122518000000003</v>
      </c>
      <c r="Z37" s="103">
        <f t="shared" si="113"/>
        <v>15.886198421052633</v>
      </c>
      <c r="AA37" s="104">
        <f t="shared" si="114"/>
        <v>17.755162941176472</v>
      </c>
      <c r="AB37" s="151">
        <f t="shared" si="115"/>
        <v>244.02154700000006</v>
      </c>
      <c r="AC37" s="151">
        <f t="shared" si="116"/>
        <v>280.62477905000003</v>
      </c>
      <c r="AD37" s="152">
        <f t="shared" si="117"/>
        <v>324.02154700000006</v>
      </c>
      <c r="AE37" s="148">
        <f t="shared" si="118"/>
        <v>21.601436466666669</v>
      </c>
      <c r="AF37" s="149">
        <f t="shared" si="119"/>
        <v>17.053765631578951</v>
      </c>
      <c r="AG37" s="150">
        <f t="shared" si="120"/>
        <v>19.060091000000003</v>
      </c>
      <c r="AH37" s="187">
        <f t="shared" si="121"/>
        <v>268.42370170000009</v>
      </c>
      <c r="AI37" s="188">
        <f t="shared" si="122"/>
        <v>308.68725695500007</v>
      </c>
      <c r="AJ37" s="188">
        <f t="shared" si="123"/>
        <v>348.42370170000009</v>
      </c>
      <c r="AK37" s="189">
        <f t="shared" si="124"/>
        <v>20.49551186470589</v>
      </c>
      <c r="AL37" s="190">
        <f t="shared" si="125"/>
        <v>16.591604842857148</v>
      </c>
      <c r="AM37" s="191">
        <f t="shared" si="126"/>
        <v>19.356872316666671</v>
      </c>
      <c r="AN37" s="220">
        <f t="shared" si="127"/>
        <v>295.26607187000013</v>
      </c>
      <c r="AO37" s="221">
        <f t="shared" si="128"/>
        <v>339.55598265050014</v>
      </c>
      <c r="AP37" s="221">
        <f t="shared" si="129"/>
        <v>375.26607187000013</v>
      </c>
      <c r="AQ37" s="222">
        <f t="shared" si="130"/>
        <v>22.074474815882361</v>
      </c>
      <c r="AR37" s="223">
        <f t="shared" si="131"/>
        <v>17.869812946190482</v>
      </c>
      <c r="AS37" s="224">
        <f t="shared" si="132"/>
        <v>20.848115103888897</v>
      </c>
      <c r="AT37" s="268">
        <f t="shared" si="133"/>
        <v>271.64478612040011</v>
      </c>
      <c r="AU37" s="253">
        <f t="shared" si="134"/>
        <v>324.79267905700016</v>
      </c>
      <c r="AV37" s="254">
        <f t="shared" si="88"/>
        <v>373.51158091555016</v>
      </c>
      <c r="AW37" s="254">
        <f t="shared" si="89"/>
        <v>404.79267905700016</v>
      </c>
      <c r="AX37" s="255">
        <f t="shared" si="90"/>
        <v>23.811334062176481</v>
      </c>
      <c r="AY37" s="256">
        <f t="shared" si="91"/>
        <v>19.275841859857149</v>
      </c>
      <c r="AZ37" s="257">
        <f t="shared" si="92"/>
        <v>22.488482169833343</v>
      </c>
      <c r="BA37" s="268">
        <f t="shared" si="93"/>
        <v>298.80926473244011</v>
      </c>
    </row>
    <row r="38" spans="1:53" x14ac:dyDescent="0.2">
      <c r="A38" s="33">
        <v>7128</v>
      </c>
      <c r="B38" s="33" t="s">
        <v>56</v>
      </c>
      <c r="C38" s="34" t="s">
        <v>20</v>
      </c>
      <c r="D38" s="35">
        <v>192.98</v>
      </c>
      <c r="E38" s="36">
        <f t="shared" si="94"/>
        <v>219.99719999999996</v>
      </c>
      <c r="F38" s="18">
        <f t="shared" si="95"/>
        <v>272.98</v>
      </c>
      <c r="G38" s="37">
        <f t="shared" si="96"/>
        <v>20.998461538461541</v>
      </c>
      <c r="H38" s="38">
        <f t="shared" si="97"/>
        <v>16.05764705882353</v>
      </c>
      <c r="I38" s="39">
        <f t="shared" si="98"/>
        <v>17.061250000000001</v>
      </c>
      <c r="J38" s="40">
        <v>212.27800000000002</v>
      </c>
      <c r="K38" s="23">
        <f t="shared" si="99"/>
        <v>244.11969999999999</v>
      </c>
      <c r="L38" s="41">
        <f t="shared" si="100"/>
        <v>292.27800000000002</v>
      </c>
      <c r="M38" s="42">
        <f t="shared" si="101"/>
        <v>19.485200000000003</v>
      </c>
      <c r="N38" s="43">
        <f t="shared" si="102"/>
        <v>15.383052631578948</v>
      </c>
      <c r="O38" s="44">
        <f t="shared" si="103"/>
        <v>16.237666666666669</v>
      </c>
      <c r="P38" s="45">
        <v>233.50580000000005</v>
      </c>
      <c r="Q38" s="46">
        <f t="shared" si="104"/>
        <v>268.53167000000002</v>
      </c>
      <c r="R38" s="30">
        <f t="shared" si="105"/>
        <v>313.50580000000002</v>
      </c>
      <c r="S38" s="31">
        <f t="shared" si="106"/>
        <v>20.90038666666667</v>
      </c>
      <c r="T38" s="32">
        <f t="shared" si="107"/>
        <v>16.500305263157895</v>
      </c>
      <c r="U38" s="74">
        <f t="shared" si="108"/>
        <v>18.441517647058824</v>
      </c>
      <c r="V38" s="105">
        <f t="shared" si="109"/>
        <v>256.85638000000006</v>
      </c>
      <c r="W38" s="105">
        <f t="shared" si="110"/>
        <v>295.38483700000006</v>
      </c>
      <c r="X38" s="106">
        <f t="shared" si="111"/>
        <v>336.85638000000006</v>
      </c>
      <c r="Y38" s="102">
        <f t="shared" si="112"/>
        <v>22.457092000000003</v>
      </c>
      <c r="Z38" s="103">
        <f t="shared" si="113"/>
        <v>17.729283157894741</v>
      </c>
      <c r="AA38" s="104">
        <f t="shared" si="114"/>
        <v>19.815081176470592</v>
      </c>
      <c r="AB38" s="151">
        <f t="shared" si="115"/>
        <v>282.5420180000001</v>
      </c>
      <c r="AC38" s="151">
        <f t="shared" si="116"/>
        <v>324.92332070000009</v>
      </c>
      <c r="AD38" s="152">
        <f t="shared" si="117"/>
        <v>362.5420180000001</v>
      </c>
      <c r="AE38" s="148">
        <f t="shared" si="118"/>
        <v>24.169467866666672</v>
      </c>
      <c r="AF38" s="149">
        <f t="shared" si="119"/>
        <v>19.081158842105268</v>
      </c>
      <c r="AG38" s="150">
        <f t="shared" si="120"/>
        <v>21.326001058823536</v>
      </c>
      <c r="AH38" s="187">
        <f t="shared" si="121"/>
        <v>310.79621980000013</v>
      </c>
      <c r="AI38" s="188">
        <f t="shared" si="122"/>
        <v>357.41565277000012</v>
      </c>
      <c r="AJ38" s="188">
        <f t="shared" si="123"/>
        <v>390.79621980000013</v>
      </c>
      <c r="AK38" s="189">
        <f t="shared" si="124"/>
        <v>22.988012929411774</v>
      </c>
      <c r="AL38" s="190">
        <f t="shared" si="125"/>
        <v>18.609343800000005</v>
      </c>
      <c r="AM38" s="191">
        <f t="shared" si="126"/>
        <v>21.710901100000008</v>
      </c>
      <c r="AN38" s="220">
        <f t="shared" si="127"/>
        <v>341.87584178000014</v>
      </c>
      <c r="AO38" s="221">
        <f t="shared" si="128"/>
        <v>393.15721804700013</v>
      </c>
      <c r="AP38" s="221">
        <f t="shared" si="129"/>
        <v>421.87584178000014</v>
      </c>
      <c r="AQ38" s="222">
        <f t="shared" si="130"/>
        <v>24.816225987058832</v>
      </c>
      <c r="AR38" s="223">
        <f t="shared" si="131"/>
        <v>20.089325799047625</v>
      </c>
      <c r="AS38" s="224">
        <f t="shared" si="132"/>
        <v>23.437546765555563</v>
      </c>
      <c r="AT38" s="268">
        <f t="shared" si="133"/>
        <v>314.52577443760015</v>
      </c>
      <c r="AU38" s="253">
        <f t="shared" si="134"/>
        <v>376.06342595800021</v>
      </c>
      <c r="AV38" s="254">
        <f t="shared" si="88"/>
        <v>432.47293985170023</v>
      </c>
      <c r="AW38" s="254">
        <f t="shared" si="89"/>
        <v>456.06342595800021</v>
      </c>
      <c r="AX38" s="255">
        <f t="shared" si="90"/>
        <v>26.827260350470599</v>
      </c>
      <c r="AY38" s="256">
        <f t="shared" si="91"/>
        <v>21.717305998000011</v>
      </c>
      <c r="AZ38" s="257">
        <f t="shared" si="92"/>
        <v>25.336856997666679</v>
      </c>
      <c r="BA38" s="268">
        <f t="shared" si="93"/>
        <v>345.9783518813602</v>
      </c>
    </row>
    <row r="39" spans="1:53" x14ac:dyDescent="0.2">
      <c r="A39" s="33">
        <v>7137</v>
      </c>
      <c r="B39" s="33" t="s">
        <v>57</v>
      </c>
      <c r="C39" s="34" t="s">
        <v>20</v>
      </c>
      <c r="D39" s="35">
        <v>157.9</v>
      </c>
      <c r="E39" s="36">
        <f t="shared" si="94"/>
        <v>180.006</v>
      </c>
      <c r="F39" s="18">
        <f t="shared" si="95"/>
        <v>237.9</v>
      </c>
      <c r="G39" s="37">
        <f t="shared" si="96"/>
        <v>18.3</v>
      </c>
      <c r="H39" s="38">
        <f t="shared" si="97"/>
        <v>13.994117647058824</v>
      </c>
      <c r="I39" s="39">
        <f t="shared" si="98"/>
        <v>14.86875</v>
      </c>
      <c r="J39" s="40">
        <v>173.69000000000003</v>
      </c>
      <c r="K39" s="23">
        <f t="shared" si="99"/>
        <v>199.74350000000001</v>
      </c>
      <c r="L39" s="41">
        <f t="shared" si="100"/>
        <v>253.69000000000003</v>
      </c>
      <c r="M39" s="42">
        <f t="shared" si="101"/>
        <v>16.91266666666667</v>
      </c>
      <c r="N39" s="43">
        <f t="shared" si="102"/>
        <v>13.352105263157895</v>
      </c>
      <c r="O39" s="44">
        <f t="shared" si="103"/>
        <v>14.093888888888891</v>
      </c>
      <c r="P39" s="45">
        <v>191.05900000000005</v>
      </c>
      <c r="Q39" s="46">
        <f t="shared" si="104"/>
        <v>219.71785000000006</v>
      </c>
      <c r="R39" s="30">
        <f t="shared" si="105"/>
        <v>271.05900000000008</v>
      </c>
      <c r="S39" s="31">
        <f t="shared" si="106"/>
        <v>18.070600000000006</v>
      </c>
      <c r="T39" s="32">
        <f t="shared" si="107"/>
        <v>14.266263157894741</v>
      </c>
      <c r="U39" s="74">
        <f t="shared" si="108"/>
        <v>15.944647058823534</v>
      </c>
      <c r="V39" s="105">
        <f t="shared" si="109"/>
        <v>210.16490000000007</v>
      </c>
      <c r="W39" s="105">
        <f t="shared" si="110"/>
        <v>241.68963500000007</v>
      </c>
      <c r="X39" s="106">
        <f t="shared" si="111"/>
        <v>290.1649000000001</v>
      </c>
      <c r="Y39" s="102">
        <f t="shared" si="112"/>
        <v>19.344326666666674</v>
      </c>
      <c r="Z39" s="103">
        <f t="shared" si="113"/>
        <v>15.271836842105268</v>
      </c>
      <c r="AA39" s="104">
        <f t="shared" si="114"/>
        <v>17.06852352941177</v>
      </c>
      <c r="AB39" s="151">
        <f t="shared" si="115"/>
        <v>231.18139000000011</v>
      </c>
      <c r="AC39" s="151">
        <f t="shared" si="116"/>
        <v>265.85859850000008</v>
      </c>
      <c r="AD39" s="152">
        <f t="shared" si="117"/>
        <v>311.18139000000008</v>
      </c>
      <c r="AE39" s="148">
        <f t="shared" si="118"/>
        <v>20.745426000000005</v>
      </c>
      <c r="AF39" s="149">
        <f t="shared" si="119"/>
        <v>16.377967894736845</v>
      </c>
      <c r="AG39" s="150">
        <f t="shared" si="120"/>
        <v>18.304787647058827</v>
      </c>
      <c r="AH39" s="187">
        <f t="shared" si="121"/>
        <v>254.29952900000015</v>
      </c>
      <c r="AI39" s="188">
        <f t="shared" si="122"/>
        <v>292.44445835000016</v>
      </c>
      <c r="AJ39" s="188">
        <f t="shared" si="123"/>
        <v>334.29952900000012</v>
      </c>
      <c r="AK39" s="189">
        <f t="shared" si="124"/>
        <v>19.664678176470595</v>
      </c>
      <c r="AL39" s="190">
        <f t="shared" si="125"/>
        <v>15.919025190476196</v>
      </c>
      <c r="AM39" s="191">
        <f t="shared" si="126"/>
        <v>18.572196055555562</v>
      </c>
      <c r="AN39" s="220">
        <f t="shared" si="127"/>
        <v>279.72948190000017</v>
      </c>
      <c r="AO39" s="221">
        <f t="shared" si="128"/>
        <v>321.68890418500018</v>
      </c>
      <c r="AP39" s="221">
        <f t="shared" si="129"/>
        <v>359.72948190000017</v>
      </c>
      <c r="AQ39" s="222">
        <f t="shared" si="130"/>
        <v>21.16055775882354</v>
      </c>
      <c r="AR39" s="223">
        <f t="shared" si="131"/>
        <v>17.129975328571437</v>
      </c>
      <c r="AS39" s="224">
        <f t="shared" si="132"/>
        <v>19.984971216666676</v>
      </c>
      <c r="AT39" s="268">
        <f t="shared" si="133"/>
        <v>257.35112334800016</v>
      </c>
      <c r="AU39" s="253">
        <f t="shared" si="134"/>
        <v>307.70243009000023</v>
      </c>
      <c r="AV39" s="254">
        <f t="shared" si="88"/>
        <v>353.85779460350022</v>
      </c>
      <c r="AW39" s="254">
        <f t="shared" si="89"/>
        <v>387.70243009000023</v>
      </c>
      <c r="AX39" s="255">
        <f t="shared" si="90"/>
        <v>22.806025299411779</v>
      </c>
      <c r="AY39" s="256">
        <f t="shared" si="91"/>
        <v>18.462020480476202</v>
      </c>
      <c r="AZ39" s="257">
        <f t="shared" si="92"/>
        <v>21.539023893888903</v>
      </c>
      <c r="BA39" s="268">
        <f t="shared" si="93"/>
        <v>283.08623568280018</v>
      </c>
    </row>
    <row r="40" spans="1:53" x14ac:dyDescent="0.2">
      <c r="A40" s="33">
        <v>7139</v>
      </c>
      <c r="B40" s="33" t="s">
        <v>58</v>
      </c>
      <c r="C40" s="34" t="s">
        <v>20</v>
      </c>
      <c r="D40" s="35">
        <v>157.9</v>
      </c>
      <c r="E40" s="36">
        <f t="shared" si="94"/>
        <v>180.006</v>
      </c>
      <c r="F40" s="18">
        <f t="shared" si="95"/>
        <v>237.9</v>
      </c>
      <c r="G40" s="37">
        <f t="shared" si="96"/>
        <v>18.3</v>
      </c>
      <c r="H40" s="38">
        <f t="shared" si="97"/>
        <v>13.994117647058824</v>
      </c>
      <c r="I40" s="39">
        <f t="shared" si="98"/>
        <v>14.86875</v>
      </c>
      <c r="J40" s="40">
        <v>173.69000000000003</v>
      </c>
      <c r="K40" s="23">
        <f t="shared" si="99"/>
        <v>199.74350000000001</v>
      </c>
      <c r="L40" s="41">
        <f t="shared" si="100"/>
        <v>253.69000000000003</v>
      </c>
      <c r="M40" s="42">
        <f t="shared" si="101"/>
        <v>16.91266666666667</v>
      </c>
      <c r="N40" s="43">
        <f t="shared" si="102"/>
        <v>13.352105263157895</v>
      </c>
      <c r="O40" s="44">
        <f t="shared" si="103"/>
        <v>14.093888888888891</v>
      </c>
      <c r="P40" s="45">
        <v>191.05900000000005</v>
      </c>
      <c r="Q40" s="46">
        <f t="shared" si="104"/>
        <v>219.71785000000006</v>
      </c>
      <c r="R40" s="30">
        <f t="shared" si="105"/>
        <v>271.05900000000008</v>
      </c>
      <c r="S40" s="31">
        <f t="shared" si="106"/>
        <v>18.070600000000006</v>
      </c>
      <c r="T40" s="32">
        <f t="shared" si="107"/>
        <v>14.266263157894741</v>
      </c>
      <c r="U40" s="74">
        <f t="shared" si="108"/>
        <v>15.944647058823534</v>
      </c>
      <c r="V40" s="105">
        <f t="shared" si="109"/>
        <v>210.16490000000007</v>
      </c>
      <c r="W40" s="105">
        <f t="shared" si="110"/>
        <v>241.68963500000007</v>
      </c>
      <c r="X40" s="106">
        <f t="shared" si="111"/>
        <v>290.1649000000001</v>
      </c>
      <c r="Y40" s="102">
        <f t="shared" si="112"/>
        <v>19.344326666666674</v>
      </c>
      <c r="Z40" s="103">
        <f t="shared" si="113"/>
        <v>15.271836842105268</v>
      </c>
      <c r="AA40" s="104">
        <f t="shared" si="114"/>
        <v>17.06852352941177</v>
      </c>
      <c r="AB40" s="151">
        <f t="shared" si="115"/>
        <v>231.18139000000011</v>
      </c>
      <c r="AC40" s="151">
        <f t="shared" si="116"/>
        <v>265.85859850000008</v>
      </c>
      <c r="AD40" s="152">
        <f t="shared" si="117"/>
        <v>311.18139000000008</v>
      </c>
      <c r="AE40" s="148">
        <f t="shared" si="118"/>
        <v>20.745426000000005</v>
      </c>
      <c r="AF40" s="149">
        <f t="shared" si="119"/>
        <v>16.377967894736845</v>
      </c>
      <c r="AG40" s="150">
        <f t="shared" si="120"/>
        <v>18.304787647058827</v>
      </c>
      <c r="AH40" s="187">
        <f t="shared" si="121"/>
        <v>254.29952900000015</v>
      </c>
      <c r="AI40" s="188">
        <f t="shared" si="122"/>
        <v>292.44445835000016</v>
      </c>
      <c r="AJ40" s="188">
        <f t="shared" si="123"/>
        <v>334.29952900000012</v>
      </c>
      <c r="AK40" s="189">
        <f t="shared" si="124"/>
        <v>19.664678176470595</v>
      </c>
      <c r="AL40" s="190">
        <f t="shared" si="125"/>
        <v>15.919025190476196</v>
      </c>
      <c r="AM40" s="191">
        <f t="shared" si="126"/>
        <v>18.572196055555562</v>
      </c>
      <c r="AN40" s="220">
        <f t="shared" si="127"/>
        <v>279.72948190000017</v>
      </c>
      <c r="AO40" s="221">
        <f t="shared" si="128"/>
        <v>321.68890418500018</v>
      </c>
      <c r="AP40" s="221">
        <f t="shared" si="129"/>
        <v>359.72948190000017</v>
      </c>
      <c r="AQ40" s="222">
        <f t="shared" si="130"/>
        <v>21.16055775882354</v>
      </c>
      <c r="AR40" s="223">
        <f t="shared" si="131"/>
        <v>17.129975328571437</v>
      </c>
      <c r="AS40" s="224">
        <f t="shared" si="132"/>
        <v>19.984971216666676</v>
      </c>
      <c r="AT40" s="268">
        <f t="shared" si="133"/>
        <v>257.35112334800016</v>
      </c>
      <c r="AU40" s="253">
        <f t="shared" si="134"/>
        <v>307.70243009000023</v>
      </c>
      <c r="AV40" s="254">
        <f t="shared" si="88"/>
        <v>353.85779460350022</v>
      </c>
      <c r="AW40" s="254">
        <f t="shared" si="89"/>
        <v>387.70243009000023</v>
      </c>
      <c r="AX40" s="255">
        <f t="shared" si="90"/>
        <v>22.806025299411779</v>
      </c>
      <c r="AY40" s="256">
        <f t="shared" si="91"/>
        <v>18.462020480476202</v>
      </c>
      <c r="AZ40" s="257">
        <f t="shared" si="92"/>
        <v>21.539023893888903</v>
      </c>
      <c r="BA40" s="268">
        <f t="shared" si="93"/>
        <v>283.08623568280018</v>
      </c>
    </row>
    <row r="41" spans="1:53" x14ac:dyDescent="0.2">
      <c r="A41" s="33">
        <v>7170</v>
      </c>
      <c r="B41" s="33" t="s">
        <v>59</v>
      </c>
      <c r="C41" s="34" t="s">
        <v>20</v>
      </c>
      <c r="D41" s="35">
        <v>87.72</v>
      </c>
      <c r="E41" s="36">
        <f t="shared" si="94"/>
        <v>100.00079999999998</v>
      </c>
      <c r="F41" s="18">
        <f t="shared" si="95"/>
        <v>167.72</v>
      </c>
      <c r="G41" s="37">
        <f t="shared" si="96"/>
        <v>12.901538461538461</v>
      </c>
      <c r="H41" s="38">
        <f t="shared" si="97"/>
        <v>9.8658823529411759</v>
      </c>
      <c r="I41" s="39">
        <f t="shared" si="98"/>
        <v>10.4825</v>
      </c>
      <c r="J41" s="40">
        <v>96.492000000000004</v>
      </c>
      <c r="K41" s="23">
        <f t="shared" si="99"/>
        <v>110.9658</v>
      </c>
      <c r="L41" s="41">
        <f t="shared" si="100"/>
        <v>176.49200000000002</v>
      </c>
      <c r="M41" s="42">
        <f t="shared" si="101"/>
        <v>11.766133333333334</v>
      </c>
      <c r="N41" s="43">
        <f t="shared" si="102"/>
        <v>9.289052631578949</v>
      </c>
      <c r="O41" s="44">
        <f t="shared" si="103"/>
        <v>9.8051111111111116</v>
      </c>
      <c r="P41" s="45">
        <v>106.14120000000001</v>
      </c>
      <c r="Q41" s="46">
        <f t="shared" si="104"/>
        <v>122.06238</v>
      </c>
      <c r="R41" s="30">
        <f t="shared" si="105"/>
        <v>186.14120000000003</v>
      </c>
      <c r="S41" s="31">
        <f t="shared" si="106"/>
        <v>12.409413333333335</v>
      </c>
      <c r="T41" s="32">
        <f t="shared" si="107"/>
        <v>9.7969052631578961</v>
      </c>
      <c r="U41" s="74">
        <f t="shared" si="108"/>
        <v>10.949482352941178</v>
      </c>
      <c r="V41" s="105">
        <f t="shared" si="109"/>
        <v>116.75532000000003</v>
      </c>
      <c r="W41" s="105">
        <f t="shared" si="110"/>
        <v>134.26861800000003</v>
      </c>
      <c r="X41" s="106">
        <f t="shared" si="111"/>
        <v>196.75532000000004</v>
      </c>
      <c r="Y41" s="102">
        <f t="shared" si="112"/>
        <v>13.117021333333335</v>
      </c>
      <c r="Z41" s="103">
        <f t="shared" si="113"/>
        <v>10.355543157894738</v>
      </c>
      <c r="AA41" s="104">
        <f t="shared" si="114"/>
        <v>11.573842352941179</v>
      </c>
      <c r="AB41" s="151">
        <f t="shared" si="115"/>
        <v>128.43085200000004</v>
      </c>
      <c r="AC41" s="151">
        <f t="shared" si="116"/>
        <v>147.69547980000004</v>
      </c>
      <c r="AD41" s="152">
        <f t="shared" si="117"/>
        <v>208.43085200000004</v>
      </c>
      <c r="AE41" s="148">
        <f t="shared" si="118"/>
        <v>13.895390133333336</v>
      </c>
      <c r="AF41" s="149">
        <f t="shared" si="119"/>
        <v>10.970044842105265</v>
      </c>
      <c r="AG41" s="150">
        <f t="shared" si="120"/>
        <v>12.260638352941179</v>
      </c>
      <c r="AH41" s="187">
        <f t="shared" si="121"/>
        <v>141.27393720000006</v>
      </c>
      <c r="AI41" s="188">
        <f t="shared" si="122"/>
        <v>162.46502778000007</v>
      </c>
      <c r="AJ41" s="188">
        <f t="shared" si="123"/>
        <v>221.27393720000006</v>
      </c>
      <c r="AK41" s="189">
        <f t="shared" si="124"/>
        <v>13.016113952941181</v>
      </c>
      <c r="AL41" s="190">
        <f t="shared" si="125"/>
        <v>10.536854152380956</v>
      </c>
      <c r="AM41" s="191">
        <f t="shared" si="126"/>
        <v>12.292996511111115</v>
      </c>
      <c r="AN41" s="220">
        <f t="shared" si="127"/>
        <v>155.40133092000008</v>
      </c>
      <c r="AO41" s="221">
        <f t="shared" si="128"/>
        <v>178.71153055800008</v>
      </c>
      <c r="AP41" s="221">
        <f t="shared" si="129"/>
        <v>235.40133092000008</v>
      </c>
      <c r="AQ41" s="222">
        <f t="shared" si="130"/>
        <v>13.847137112941182</v>
      </c>
      <c r="AR41" s="223">
        <f t="shared" si="131"/>
        <v>11.209587186666671</v>
      </c>
      <c r="AS41" s="224">
        <f t="shared" si="132"/>
        <v>13.077851717777783</v>
      </c>
      <c r="AT41" s="268">
        <f t="shared" si="133"/>
        <v>142.96922444640006</v>
      </c>
      <c r="AU41" s="253">
        <f t="shared" si="134"/>
        <v>170.9414640120001</v>
      </c>
      <c r="AV41" s="254">
        <f t="shared" si="88"/>
        <v>196.5826836138001</v>
      </c>
      <c r="AW41" s="254">
        <f t="shared" si="89"/>
        <v>250.9414640120001</v>
      </c>
      <c r="AX41" s="255">
        <f t="shared" si="90"/>
        <v>14.761262588941182</v>
      </c>
      <c r="AY41" s="256">
        <f t="shared" si="91"/>
        <v>11.949593524380957</v>
      </c>
      <c r="AZ41" s="257">
        <f t="shared" si="92"/>
        <v>13.941192445111117</v>
      </c>
      <c r="BA41" s="268">
        <f t="shared" si="93"/>
        <v>157.26614689104008</v>
      </c>
    </row>
    <row r="42" spans="1:53" x14ac:dyDescent="0.2">
      <c r="A42" s="33">
        <v>7183</v>
      </c>
      <c r="B42" s="33" t="s">
        <v>60</v>
      </c>
      <c r="C42" s="34" t="s">
        <v>20</v>
      </c>
      <c r="D42" s="35">
        <v>131.58000000000001</v>
      </c>
      <c r="E42" s="36">
        <f t="shared" si="94"/>
        <v>150.00120000000001</v>
      </c>
      <c r="F42" s="18">
        <f t="shared" si="95"/>
        <v>211.58</v>
      </c>
      <c r="G42" s="37">
        <f t="shared" si="96"/>
        <v>16.275384615384617</v>
      </c>
      <c r="H42" s="38">
        <f t="shared" si="97"/>
        <v>12.445882352941178</v>
      </c>
      <c r="I42" s="39">
        <f t="shared" si="98"/>
        <v>13.223750000000001</v>
      </c>
      <c r="J42" s="40">
        <v>144.73800000000003</v>
      </c>
      <c r="K42" s="23">
        <f t="shared" si="99"/>
        <v>166.44870000000003</v>
      </c>
      <c r="L42" s="41">
        <f t="shared" si="100"/>
        <v>224.73800000000003</v>
      </c>
      <c r="M42" s="42">
        <f t="shared" si="101"/>
        <v>14.982533333333334</v>
      </c>
      <c r="N42" s="43">
        <f t="shared" si="102"/>
        <v>11.828315789473686</v>
      </c>
      <c r="O42" s="44">
        <f t="shared" si="103"/>
        <v>12.485444444444447</v>
      </c>
      <c r="P42" s="45">
        <v>159.21180000000004</v>
      </c>
      <c r="Q42" s="46">
        <f t="shared" si="104"/>
        <v>183.09357000000003</v>
      </c>
      <c r="R42" s="30">
        <f t="shared" si="105"/>
        <v>239.21180000000004</v>
      </c>
      <c r="S42" s="31">
        <f t="shared" si="106"/>
        <v>15.947453333333335</v>
      </c>
      <c r="T42" s="32">
        <f t="shared" si="107"/>
        <v>12.590094736842108</v>
      </c>
      <c r="U42" s="74">
        <f t="shared" si="108"/>
        <v>14.071282352941179</v>
      </c>
      <c r="V42" s="105">
        <f t="shared" si="109"/>
        <v>175.13298000000006</v>
      </c>
      <c r="W42" s="105">
        <f t="shared" si="110"/>
        <v>201.40292700000006</v>
      </c>
      <c r="X42" s="106">
        <f t="shared" si="111"/>
        <v>255.13298000000006</v>
      </c>
      <c r="Y42" s="102">
        <f t="shared" si="112"/>
        <v>17.008865333333336</v>
      </c>
      <c r="Z42" s="103">
        <f t="shared" si="113"/>
        <v>13.428051578947372</v>
      </c>
      <c r="AA42" s="104">
        <f t="shared" si="114"/>
        <v>15.007822352941179</v>
      </c>
      <c r="AB42" s="151">
        <f t="shared" si="115"/>
        <v>192.64627800000008</v>
      </c>
      <c r="AC42" s="151">
        <f t="shared" si="116"/>
        <v>221.54321970000007</v>
      </c>
      <c r="AD42" s="152">
        <f t="shared" si="117"/>
        <v>272.64627800000005</v>
      </c>
      <c r="AE42" s="148">
        <f t="shared" si="118"/>
        <v>18.176418533333337</v>
      </c>
      <c r="AF42" s="149">
        <f t="shared" si="119"/>
        <v>14.349804105263161</v>
      </c>
      <c r="AG42" s="150">
        <f t="shared" si="120"/>
        <v>16.038016352941181</v>
      </c>
      <c r="AH42" s="187">
        <f t="shared" si="121"/>
        <v>211.91090580000011</v>
      </c>
      <c r="AI42" s="188">
        <f t="shared" si="122"/>
        <v>243.69754167000011</v>
      </c>
      <c r="AJ42" s="188">
        <f t="shared" si="123"/>
        <v>291.91090580000014</v>
      </c>
      <c r="AK42" s="189">
        <f t="shared" si="124"/>
        <v>17.171229752941183</v>
      </c>
      <c r="AL42" s="190">
        <f t="shared" si="125"/>
        <v>13.900519323809529</v>
      </c>
      <c r="AM42" s="191">
        <f t="shared" si="126"/>
        <v>16.217272544444452</v>
      </c>
      <c r="AN42" s="220">
        <f t="shared" si="127"/>
        <v>233.10199638000014</v>
      </c>
      <c r="AO42" s="221">
        <f t="shared" si="128"/>
        <v>268.06729583700013</v>
      </c>
      <c r="AP42" s="221">
        <f t="shared" si="129"/>
        <v>313.10199638000017</v>
      </c>
      <c r="AQ42" s="222">
        <f t="shared" si="130"/>
        <v>18.417764492941188</v>
      </c>
      <c r="AR42" s="223">
        <f t="shared" si="131"/>
        <v>14.909618875238104</v>
      </c>
      <c r="AS42" s="224">
        <f t="shared" si="132"/>
        <v>17.394555354444453</v>
      </c>
      <c r="AT42" s="268">
        <f t="shared" si="133"/>
        <v>214.45383666960012</v>
      </c>
      <c r="AU42" s="253">
        <f t="shared" si="134"/>
        <v>256.4121960180002</v>
      </c>
      <c r="AV42" s="254">
        <f t="shared" si="88"/>
        <v>294.87402542070021</v>
      </c>
      <c r="AW42" s="254">
        <f t="shared" si="89"/>
        <v>336.4121960180002</v>
      </c>
      <c r="AX42" s="255">
        <f t="shared" si="90"/>
        <v>19.788952706941188</v>
      </c>
      <c r="AY42" s="256">
        <f t="shared" si="91"/>
        <v>16.019628381809532</v>
      </c>
      <c r="AZ42" s="257">
        <f t="shared" si="92"/>
        <v>18.689566445444456</v>
      </c>
      <c r="BA42" s="268">
        <f t="shared" si="93"/>
        <v>235.89922033656018</v>
      </c>
    </row>
    <row r="43" spans="1:53" x14ac:dyDescent="0.2">
      <c r="A43" s="33">
        <v>7190</v>
      </c>
      <c r="B43" s="33" t="s">
        <v>61</v>
      </c>
      <c r="C43" s="34" t="s">
        <v>20</v>
      </c>
      <c r="D43" s="35">
        <v>96.49</v>
      </c>
      <c r="E43" s="36">
        <f t="shared" si="94"/>
        <v>109.99859999999998</v>
      </c>
      <c r="F43" s="18">
        <f t="shared" si="95"/>
        <v>176.49</v>
      </c>
      <c r="G43" s="37">
        <f t="shared" si="96"/>
        <v>13.576153846153847</v>
      </c>
      <c r="H43" s="38">
        <f t="shared" si="97"/>
        <v>10.381764705882354</v>
      </c>
      <c r="I43" s="39">
        <f t="shared" si="98"/>
        <v>11.030625000000001</v>
      </c>
      <c r="J43" s="40">
        <v>106.13900000000001</v>
      </c>
      <c r="K43" s="23">
        <f t="shared" si="99"/>
        <v>122.05985</v>
      </c>
      <c r="L43" s="41">
        <f t="shared" si="100"/>
        <v>186.13900000000001</v>
      </c>
      <c r="M43" s="42">
        <f t="shared" si="101"/>
        <v>12.409266666666667</v>
      </c>
      <c r="N43" s="43">
        <f t="shared" si="102"/>
        <v>9.7967894736842105</v>
      </c>
      <c r="O43" s="44">
        <f t="shared" si="103"/>
        <v>10.341055555555556</v>
      </c>
      <c r="P43" s="45">
        <v>116.75290000000003</v>
      </c>
      <c r="Q43" s="46">
        <f t="shared" si="104"/>
        <v>134.26583500000001</v>
      </c>
      <c r="R43" s="30">
        <f t="shared" si="105"/>
        <v>196.75290000000001</v>
      </c>
      <c r="S43" s="31">
        <f t="shared" si="106"/>
        <v>13.116860000000001</v>
      </c>
      <c r="T43" s="32">
        <f t="shared" si="107"/>
        <v>10.355415789473685</v>
      </c>
      <c r="U43" s="74">
        <f t="shared" si="108"/>
        <v>11.573700000000001</v>
      </c>
      <c r="V43" s="105">
        <f t="shared" si="109"/>
        <v>128.42819000000003</v>
      </c>
      <c r="W43" s="105">
        <f t="shared" si="110"/>
        <v>147.69241850000003</v>
      </c>
      <c r="X43" s="106">
        <f t="shared" si="111"/>
        <v>208.42819000000003</v>
      </c>
      <c r="Y43" s="102">
        <f t="shared" si="112"/>
        <v>13.895212666666669</v>
      </c>
      <c r="Z43" s="103">
        <f t="shared" si="113"/>
        <v>10.969904736842107</v>
      </c>
      <c r="AA43" s="104">
        <f t="shared" si="114"/>
        <v>12.260481764705885</v>
      </c>
      <c r="AB43" s="151">
        <f t="shared" si="115"/>
        <v>141.27100900000005</v>
      </c>
      <c r="AC43" s="151">
        <f t="shared" si="116"/>
        <v>162.46166035000005</v>
      </c>
      <c r="AD43" s="152">
        <f t="shared" si="117"/>
        <v>221.27100900000005</v>
      </c>
      <c r="AE43" s="148">
        <f t="shared" si="118"/>
        <v>14.751400600000004</v>
      </c>
      <c r="AF43" s="149">
        <f t="shared" si="119"/>
        <v>11.645842578947372</v>
      </c>
      <c r="AG43" s="150">
        <f t="shared" si="120"/>
        <v>13.015941705882355</v>
      </c>
      <c r="AH43" s="187">
        <f t="shared" si="121"/>
        <v>155.39810990000007</v>
      </c>
      <c r="AI43" s="188">
        <f t="shared" si="122"/>
        <v>178.70782638500006</v>
      </c>
      <c r="AJ43" s="188">
        <f t="shared" si="123"/>
        <v>235.39810990000007</v>
      </c>
      <c r="AK43" s="189">
        <f t="shared" si="124"/>
        <v>13.846947641176474</v>
      </c>
      <c r="AL43" s="190">
        <f t="shared" si="125"/>
        <v>11.209433804761908</v>
      </c>
      <c r="AM43" s="191">
        <f t="shared" si="126"/>
        <v>13.077672772222225</v>
      </c>
      <c r="AN43" s="220">
        <f t="shared" si="127"/>
        <v>170.93792089000007</v>
      </c>
      <c r="AO43" s="221">
        <f t="shared" si="128"/>
        <v>196.57860902350006</v>
      </c>
      <c r="AP43" s="221">
        <f t="shared" si="129"/>
        <v>250.93792089000007</v>
      </c>
      <c r="AQ43" s="222">
        <f t="shared" si="130"/>
        <v>14.761054170000005</v>
      </c>
      <c r="AR43" s="223">
        <f t="shared" si="131"/>
        <v>11.949424804285718</v>
      </c>
      <c r="AS43" s="224">
        <f t="shared" si="132"/>
        <v>13.940995605000005</v>
      </c>
      <c r="AT43" s="268">
        <f t="shared" si="133"/>
        <v>157.26288721880007</v>
      </c>
      <c r="AU43" s="253">
        <f t="shared" si="134"/>
        <v>188.0317129790001</v>
      </c>
      <c r="AV43" s="254">
        <f t="shared" si="88"/>
        <v>216.23646992585012</v>
      </c>
      <c r="AW43" s="254">
        <f t="shared" si="89"/>
        <v>268.03171297900008</v>
      </c>
      <c r="AX43" s="255">
        <f t="shared" si="90"/>
        <v>15.766571351705887</v>
      </c>
      <c r="AY43" s="256">
        <f t="shared" si="91"/>
        <v>12.763414903761909</v>
      </c>
      <c r="AZ43" s="257">
        <f t="shared" si="92"/>
        <v>14.890650721055559</v>
      </c>
      <c r="BA43" s="268">
        <f t="shared" si="93"/>
        <v>172.9891759406801</v>
      </c>
    </row>
    <row r="44" spans="1:53" x14ac:dyDescent="0.2">
      <c r="A44" s="33">
        <v>7195</v>
      </c>
      <c r="B44" s="33" t="s">
        <v>62</v>
      </c>
      <c r="C44" s="34" t="s">
        <v>20</v>
      </c>
      <c r="D44" s="35">
        <v>105.26</v>
      </c>
      <c r="E44" s="36">
        <f t="shared" si="94"/>
        <v>119.99639999999999</v>
      </c>
      <c r="F44" s="18">
        <f t="shared" si="95"/>
        <v>185.26</v>
      </c>
      <c r="G44" s="37">
        <f t="shared" si="96"/>
        <v>14.25076923076923</v>
      </c>
      <c r="H44" s="38">
        <f t="shared" si="97"/>
        <v>10.897647058823528</v>
      </c>
      <c r="I44" s="39">
        <f t="shared" si="98"/>
        <v>11.578749999999999</v>
      </c>
      <c r="J44" s="40">
        <v>115.78600000000002</v>
      </c>
      <c r="K44" s="23">
        <f t="shared" si="99"/>
        <v>133.15390000000002</v>
      </c>
      <c r="L44" s="41">
        <f t="shared" si="100"/>
        <v>195.786</v>
      </c>
      <c r="M44" s="42">
        <f t="shared" si="101"/>
        <v>13.0524</v>
      </c>
      <c r="N44" s="43">
        <f t="shared" si="102"/>
        <v>10.304526315789474</v>
      </c>
      <c r="O44" s="44">
        <f t="shared" si="103"/>
        <v>10.877000000000001</v>
      </c>
      <c r="P44" s="45">
        <v>127.36460000000002</v>
      </c>
      <c r="Q44" s="46">
        <f t="shared" si="104"/>
        <v>146.46929000000003</v>
      </c>
      <c r="R44" s="30">
        <f t="shared" si="105"/>
        <v>207.36460000000002</v>
      </c>
      <c r="S44" s="31">
        <f t="shared" si="106"/>
        <v>13.824306666666669</v>
      </c>
      <c r="T44" s="32">
        <f t="shared" si="107"/>
        <v>10.913926315789475</v>
      </c>
      <c r="U44" s="74">
        <f t="shared" si="108"/>
        <v>12.197917647058825</v>
      </c>
      <c r="V44" s="105">
        <f t="shared" si="109"/>
        <v>140.10106000000005</v>
      </c>
      <c r="W44" s="105">
        <f t="shared" si="110"/>
        <v>161.11621900000003</v>
      </c>
      <c r="X44" s="106">
        <f t="shared" si="111"/>
        <v>220.10106000000005</v>
      </c>
      <c r="Y44" s="102">
        <f t="shared" si="112"/>
        <v>14.673404000000003</v>
      </c>
      <c r="Z44" s="103">
        <f t="shared" si="113"/>
        <v>11.584266315789476</v>
      </c>
      <c r="AA44" s="104">
        <f t="shared" si="114"/>
        <v>12.94712117647059</v>
      </c>
      <c r="AB44" s="151">
        <f t="shared" si="115"/>
        <v>154.11116600000005</v>
      </c>
      <c r="AC44" s="151">
        <f t="shared" si="116"/>
        <v>177.22784090000005</v>
      </c>
      <c r="AD44" s="152">
        <f t="shared" si="117"/>
        <v>234.11116600000005</v>
      </c>
      <c r="AE44" s="148">
        <f t="shared" si="118"/>
        <v>15.607411066666669</v>
      </c>
      <c r="AF44" s="149">
        <f t="shared" si="119"/>
        <v>12.321640315789477</v>
      </c>
      <c r="AG44" s="150">
        <f t="shared" si="120"/>
        <v>13.771245058823533</v>
      </c>
      <c r="AH44" s="187">
        <f t="shared" si="121"/>
        <v>169.52228260000007</v>
      </c>
      <c r="AI44" s="188">
        <f t="shared" si="122"/>
        <v>194.95062499000005</v>
      </c>
      <c r="AJ44" s="188">
        <f t="shared" si="123"/>
        <v>249.52228260000007</v>
      </c>
      <c r="AK44" s="189">
        <f t="shared" si="124"/>
        <v>14.677781329411768</v>
      </c>
      <c r="AL44" s="190">
        <f t="shared" si="125"/>
        <v>11.882013457142861</v>
      </c>
      <c r="AM44" s="191">
        <f t="shared" si="126"/>
        <v>13.862349033333338</v>
      </c>
      <c r="AN44" s="220">
        <f t="shared" si="127"/>
        <v>186.47451086000009</v>
      </c>
      <c r="AO44" s="221">
        <f t="shared" si="128"/>
        <v>214.44568748900008</v>
      </c>
      <c r="AP44" s="221">
        <f t="shared" si="129"/>
        <v>266.47451086000012</v>
      </c>
      <c r="AQ44" s="222">
        <f t="shared" si="130"/>
        <v>15.674971227058832</v>
      </c>
      <c r="AR44" s="223">
        <f t="shared" si="131"/>
        <v>12.689262421904768</v>
      </c>
      <c r="AS44" s="224">
        <f t="shared" si="132"/>
        <v>14.804139492222228</v>
      </c>
      <c r="AT44" s="268">
        <f t="shared" si="133"/>
        <v>171.55654999120009</v>
      </c>
      <c r="AU44" s="253">
        <f t="shared" si="134"/>
        <v>205.12196194600011</v>
      </c>
      <c r="AV44" s="254">
        <f t="shared" si="88"/>
        <v>235.8902562379001</v>
      </c>
      <c r="AW44" s="254">
        <f t="shared" si="89"/>
        <v>285.12196194600011</v>
      </c>
      <c r="AX44" s="255">
        <f t="shared" si="90"/>
        <v>16.771880114470594</v>
      </c>
      <c r="AY44" s="256">
        <f t="shared" si="91"/>
        <v>13.577236283142863</v>
      </c>
      <c r="AZ44" s="257">
        <f t="shared" si="92"/>
        <v>15.840108997000007</v>
      </c>
      <c r="BA44" s="268">
        <f t="shared" si="93"/>
        <v>188.71220499032009</v>
      </c>
    </row>
    <row r="45" spans="1:53" x14ac:dyDescent="0.2">
      <c r="A45" s="33">
        <v>7197</v>
      </c>
      <c r="B45" s="33" t="s">
        <v>63</v>
      </c>
      <c r="C45" s="34" t="s">
        <v>20</v>
      </c>
      <c r="D45" s="35">
        <v>65.790000000000006</v>
      </c>
      <c r="E45" s="36">
        <f t="shared" si="94"/>
        <v>75.000600000000006</v>
      </c>
      <c r="F45" s="18">
        <f t="shared" si="95"/>
        <v>145.79000000000002</v>
      </c>
      <c r="G45" s="37">
        <f t="shared" si="96"/>
        <v>11.214615384615387</v>
      </c>
      <c r="H45" s="38">
        <f t="shared" si="97"/>
        <v>8.5758823529411785</v>
      </c>
      <c r="I45" s="39">
        <f t="shared" si="98"/>
        <v>9.1118750000000013</v>
      </c>
      <c r="J45" s="40">
        <v>72.369000000000014</v>
      </c>
      <c r="K45" s="23">
        <f t="shared" si="99"/>
        <v>83.224350000000015</v>
      </c>
      <c r="L45" s="41">
        <f t="shared" si="100"/>
        <v>152.36900000000003</v>
      </c>
      <c r="M45" s="42">
        <f t="shared" si="101"/>
        <v>10.157933333333336</v>
      </c>
      <c r="N45" s="43">
        <f t="shared" si="102"/>
        <v>8.0194210526315803</v>
      </c>
      <c r="O45" s="44">
        <f t="shared" si="103"/>
        <v>8.4649444444444466</v>
      </c>
      <c r="P45" s="45">
        <v>79.60590000000002</v>
      </c>
      <c r="Q45" s="46">
        <f t="shared" si="104"/>
        <v>91.546785000000014</v>
      </c>
      <c r="R45" s="30">
        <f t="shared" si="105"/>
        <v>159.60590000000002</v>
      </c>
      <c r="S45" s="31">
        <f t="shared" si="106"/>
        <v>10.640393333333334</v>
      </c>
      <c r="T45" s="32">
        <f t="shared" si="107"/>
        <v>8.4003105263157902</v>
      </c>
      <c r="U45" s="74">
        <f t="shared" si="108"/>
        <v>9.388582352941178</v>
      </c>
      <c r="V45" s="105">
        <f t="shared" si="109"/>
        <v>87.56649000000003</v>
      </c>
      <c r="W45" s="105">
        <f t="shared" si="110"/>
        <v>100.70146350000003</v>
      </c>
      <c r="X45" s="106">
        <f t="shared" si="111"/>
        <v>167.56649000000004</v>
      </c>
      <c r="Y45" s="102">
        <f t="shared" si="112"/>
        <v>11.171099333333336</v>
      </c>
      <c r="Z45" s="103">
        <f t="shared" si="113"/>
        <v>8.8192889473684239</v>
      </c>
      <c r="AA45" s="104">
        <f t="shared" si="114"/>
        <v>9.8568523529411785</v>
      </c>
      <c r="AB45" s="151">
        <f t="shared" si="115"/>
        <v>96.32313900000004</v>
      </c>
      <c r="AC45" s="151">
        <f t="shared" si="116"/>
        <v>110.77160985000003</v>
      </c>
      <c r="AD45" s="152">
        <f t="shared" si="117"/>
        <v>176.32313900000003</v>
      </c>
      <c r="AE45" s="148">
        <f t="shared" si="118"/>
        <v>11.754875933333334</v>
      </c>
      <c r="AF45" s="149">
        <f t="shared" si="119"/>
        <v>9.2801652105263166</v>
      </c>
      <c r="AG45" s="150">
        <f t="shared" si="120"/>
        <v>10.371949352941177</v>
      </c>
      <c r="AH45" s="187">
        <f t="shared" si="121"/>
        <v>105.95545290000005</v>
      </c>
      <c r="AI45" s="188">
        <f t="shared" si="122"/>
        <v>121.84877083500005</v>
      </c>
      <c r="AJ45" s="188">
        <f t="shared" si="123"/>
        <v>185.95545290000007</v>
      </c>
      <c r="AK45" s="189">
        <f t="shared" si="124"/>
        <v>10.93855605294118</v>
      </c>
      <c r="AL45" s="190">
        <f t="shared" si="125"/>
        <v>8.8550215666666698</v>
      </c>
      <c r="AM45" s="191">
        <f t="shared" si="126"/>
        <v>10.330858494444449</v>
      </c>
      <c r="AN45" s="220">
        <f t="shared" si="127"/>
        <v>116.55099819000007</v>
      </c>
      <c r="AO45" s="221">
        <f t="shared" si="128"/>
        <v>134.03364791850007</v>
      </c>
      <c r="AP45" s="221">
        <f t="shared" si="129"/>
        <v>196.55099819000009</v>
      </c>
      <c r="AQ45" s="222">
        <f t="shared" si="130"/>
        <v>11.561823422941181</v>
      </c>
      <c r="AR45" s="223">
        <f t="shared" si="131"/>
        <v>9.3595713423809563</v>
      </c>
      <c r="AS45" s="224">
        <f t="shared" si="132"/>
        <v>10.91949989944445</v>
      </c>
      <c r="AT45" s="268">
        <f t="shared" si="133"/>
        <v>107.22691833480006</v>
      </c>
      <c r="AU45" s="253">
        <f t="shared" si="134"/>
        <v>128.2060980090001</v>
      </c>
      <c r="AV45" s="254">
        <f t="shared" si="88"/>
        <v>147.4370127103501</v>
      </c>
      <c r="AW45" s="254">
        <f t="shared" si="89"/>
        <v>208.2060980090001</v>
      </c>
      <c r="AX45" s="255">
        <f t="shared" si="90"/>
        <v>12.247417529941183</v>
      </c>
      <c r="AY45" s="256">
        <f t="shared" si="91"/>
        <v>9.9145760956666713</v>
      </c>
      <c r="AZ45" s="257">
        <f t="shared" si="92"/>
        <v>11.567005444944449</v>
      </c>
      <c r="BA45" s="268">
        <f t="shared" si="93"/>
        <v>117.94961016828009</v>
      </c>
    </row>
    <row r="46" spans="1:53" x14ac:dyDescent="0.2">
      <c r="A46" s="33">
        <v>7198</v>
      </c>
      <c r="B46" s="33" t="s">
        <v>64</v>
      </c>
      <c r="C46" s="34" t="s">
        <v>20</v>
      </c>
      <c r="D46" s="35">
        <v>157.9</v>
      </c>
      <c r="E46" s="36">
        <f t="shared" si="94"/>
        <v>180.006</v>
      </c>
      <c r="F46" s="18">
        <f t="shared" si="95"/>
        <v>237.9</v>
      </c>
      <c r="G46" s="37">
        <f t="shared" si="96"/>
        <v>18.3</v>
      </c>
      <c r="H46" s="38">
        <f t="shared" si="97"/>
        <v>13.994117647058824</v>
      </c>
      <c r="I46" s="39">
        <f t="shared" si="98"/>
        <v>14.86875</v>
      </c>
      <c r="J46" s="40">
        <v>173.69000000000003</v>
      </c>
      <c r="K46" s="23">
        <f t="shared" si="99"/>
        <v>199.74350000000001</v>
      </c>
      <c r="L46" s="41">
        <f t="shared" si="100"/>
        <v>253.69000000000003</v>
      </c>
      <c r="M46" s="42">
        <f t="shared" si="101"/>
        <v>16.91266666666667</v>
      </c>
      <c r="N46" s="43">
        <f t="shared" si="102"/>
        <v>13.352105263157895</v>
      </c>
      <c r="O46" s="44">
        <f t="shared" si="103"/>
        <v>14.093888888888891</v>
      </c>
      <c r="P46" s="45">
        <v>191.05900000000005</v>
      </c>
      <c r="Q46" s="46">
        <f t="shared" si="104"/>
        <v>219.71785000000006</v>
      </c>
      <c r="R46" s="30">
        <f t="shared" si="105"/>
        <v>271.05900000000008</v>
      </c>
      <c r="S46" s="31">
        <f t="shared" si="106"/>
        <v>18.070600000000006</v>
      </c>
      <c r="T46" s="32">
        <f t="shared" si="107"/>
        <v>14.266263157894741</v>
      </c>
      <c r="U46" s="74">
        <f t="shared" si="108"/>
        <v>15.944647058823534</v>
      </c>
      <c r="V46" s="105">
        <f t="shared" si="109"/>
        <v>210.16490000000007</v>
      </c>
      <c r="W46" s="105">
        <f t="shared" si="110"/>
        <v>241.68963500000007</v>
      </c>
      <c r="X46" s="106">
        <f t="shared" si="111"/>
        <v>290.1649000000001</v>
      </c>
      <c r="Y46" s="102">
        <f t="shared" si="112"/>
        <v>19.344326666666674</v>
      </c>
      <c r="Z46" s="103">
        <f t="shared" si="113"/>
        <v>15.271836842105268</v>
      </c>
      <c r="AA46" s="104">
        <f t="shared" si="114"/>
        <v>17.06852352941177</v>
      </c>
      <c r="AB46" s="151">
        <f t="shared" si="115"/>
        <v>231.18139000000011</v>
      </c>
      <c r="AC46" s="151">
        <f t="shared" si="116"/>
        <v>265.85859850000008</v>
      </c>
      <c r="AD46" s="152">
        <f t="shared" si="117"/>
        <v>311.18139000000008</v>
      </c>
      <c r="AE46" s="148">
        <f t="shared" si="118"/>
        <v>20.745426000000005</v>
      </c>
      <c r="AF46" s="149">
        <f t="shared" si="119"/>
        <v>16.377967894736845</v>
      </c>
      <c r="AG46" s="150">
        <f t="shared" si="120"/>
        <v>18.304787647058827</v>
      </c>
      <c r="AH46" s="187">
        <f t="shared" si="121"/>
        <v>254.29952900000015</v>
      </c>
      <c r="AI46" s="188">
        <f t="shared" si="122"/>
        <v>292.44445835000016</v>
      </c>
      <c r="AJ46" s="188">
        <f t="shared" si="123"/>
        <v>334.29952900000012</v>
      </c>
      <c r="AK46" s="189">
        <f t="shared" si="124"/>
        <v>19.664678176470595</v>
      </c>
      <c r="AL46" s="190">
        <f t="shared" si="125"/>
        <v>15.919025190476196</v>
      </c>
      <c r="AM46" s="191">
        <f t="shared" si="126"/>
        <v>18.572196055555562</v>
      </c>
      <c r="AN46" s="220">
        <f t="shared" si="127"/>
        <v>279.72948190000017</v>
      </c>
      <c r="AO46" s="221">
        <f t="shared" si="128"/>
        <v>321.68890418500018</v>
      </c>
      <c r="AP46" s="221">
        <f t="shared" si="129"/>
        <v>359.72948190000017</v>
      </c>
      <c r="AQ46" s="222">
        <f t="shared" si="130"/>
        <v>21.16055775882354</v>
      </c>
      <c r="AR46" s="223">
        <f t="shared" si="131"/>
        <v>17.129975328571437</v>
      </c>
      <c r="AS46" s="224">
        <f t="shared" si="132"/>
        <v>19.984971216666676</v>
      </c>
      <c r="AT46" s="268">
        <f t="shared" si="133"/>
        <v>257.35112334800016</v>
      </c>
      <c r="AU46" s="253">
        <f t="shared" si="134"/>
        <v>307.70243009000023</v>
      </c>
      <c r="AV46" s="254">
        <f t="shared" si="88"/>
        <v>353.85779460350022</v>
      </c>
      <c r="AW46" s="254">
        <f t="shared" si="89"/>
        <v>387.70243009000023</v>
      </c>
      <c r="AX46" s="255">
        <f t="shared" si="90"/>
        <v>22.806025299411779</v>
      </c>
      <c r="AY46" s="256">
        <f t="shared" si="91"/>
        <v>18.462020480476202</v>
      </c>
      <c r="AZ46" s="257">
        <f t="shared" si="92"/>
        <v>21.539023893888903</v>
      </c>
      <c r="BA46" s="268">
        <f t="shared" si="93"/>
        <v>283.08623568280018</v>
      </c>
    </row>
    <row r="47" spans="1:53" x14ac:dyDescent="0.2">
      <c r="A47" s="33">
        <v>7199</v>
      </c>
      <c r="B47" s="33" t="s">
        <v>65</v>
      </c>
      <c r="C47" s="34" t="s">
        <v>20</v>
      </c>
      <c r="D47" s="35">
        <v>157.9</v>
      </c>
      <c r="E47" s="36">
        <f t="shared" si="94"/>
        <v>180.006</v>
      </c>
      <c r="F47" s="18">
        <f t="shared" si="95"/>
        <v>237.9</v>
      </c>
      <c r="G47" s="37">
        <f t="shared" si="96"/>
        <v>18.3</v>
      </c>
      <c r="H47" s="38">
        <f t="shared" si="97"/>
        <v>13.994117647058824</v>
      </c>
      <c r="I47" s="39">
        <f t="shared" si="98"/>
        <v>14.86875</v>
      </c>
      <c r="J47" s="40">
        <v>173.69000000000003</v>
      </c>
      <c r="K47" s="23">
        <f t="shared" si="99"/>
        <v>199.74350000000001</v>
      </c>
      <c r="L47" s="41">
        <f t="shared" si="100"/>
        <v>253.69000000000003</v>
      </c>
      <c r="M47" s="42">
        <f t="shared" si="101"/>
        <v>16.91266666666667</v>
      </c>
      <c r="N47" s="43">
        <f t="shared" si="102"/>
        <v>13.352105263157895</v>
      </c>
      <c r="O47" s="44">
        <f t="shared" si="103"/>
        <v>14.093888888888891</v>
      </c>
      <c r="P47" s="45">
        <v>191.05900000000005</v>
      </c>
      <c r="Q47" s="46">
        <f t="shared" si="104"/>
        <v>219.71785000000006</v>
      </c>
      <c r="R47" s="30">
        <f t="shared" si="105"/>
        <v>271.05900000000008</v>
      </c>
      <c r="S47" s="31">
        <f t="shared" si="106"/>
        <v>18.070600000000006</v>
      </c>
      <c r="T47" s="32">
        <f t="shared" si="107"/>
        <v>14.266263157894741</v>
      </c>
      <c r="U47" s="74">
        <f t="shared" si="108"/>
        <v>15.944647058823534</v>
      </c>
      <c r="V47" s="105">
        <f t="shared" si="109"/>
        <v>210.16490000000007</v>
      </c>
      <c r="W47" s="105">
        <f t="shared" si="110"/>
        <v>241.68963500000007</v>
      </c>
      <c r="X47" s="106">
        <f t="shared" si="111"/>
        <v>290.1649000000001</v>
      </c>
      <c r="Y47" s="102">
        <f t="shared" si="112"/>
        <v>19.344326666666674</v>
      </c>
      <c r="Z47" s="103">
        <f t="shared" si="113"/>
        <v>15.271836842105268</v>
      </c>
      <c r="AA47" s="104">
        <f t="shared" si="114"/>
        <v>17.06852352941177</v>
      </c>
      <c r="AB47" s="151">
        <f t="shared" si="115"/>
        <v>231.18139000000011</v>
      </c>
      <c r="AC47" s="151">
        <f t="shared" si="116"/>
        <v>265.85859850000008</v>
      </c>
      <c r="AD47" s="152">
        <f t="shared" si="117"/>
        <v>311.18139000000008</v>
      </c>
      <c r="AE47" s="148">
        <f t="shared" si="118"/>
        <v>20.745426000000005</v>
      </c>
      <c r="AF47" s="149">
        <f t="shared" si="119"/>
        <v>16.377967894736845</v>
      </c>
      <c r="AG47" s="150">
        <f t="shared" si="120"/>
        <v>18.304787647058827</v>
      </c>
      <c r="AH47" s="187">
        <f t="shared" si="121"/>
        <v>254.29952900000015</v>
      </c>
      <c r="AI47" s="188">
        <f t="shared" si="122"/>
        <v>292.44445835000016</v>
      </c>
      <c r="AJ47" s="188">
        <f t="shared" si="123"/>
        <v>334.29952900000012</v>
      </c>
      <c r="AK47" s="189">
        <f t="shared" si="124"/>
        <v>19.664678176470595</v>
      </c>
      <c r="AL47" s="190">
        <f t="shared" si="125"/>
        <v>15.919025190476196</v>
      </c>
      <c r="AM47" s="191">
        <f t="shared" si="126"/>
        <v>18.572196055555562</v>
      </c>
      <c r="AN47" s="220">
        <f t="shared" si="127"/>
        <v>279.72948190000017</v>
      </c>
      <c r="AO47" s="221">
        <f t="shared" si="128"/>
        <v>321.68890418500018</v>
      </c>
      <c r="AP47" s="221">
        <f t="shared" si="129"/>
        <v>359.72948190000017</v>
      </c>
      <c r="AQ47" s="222">
        <f t="shared" si="130"/>
        <v>21.16055775882354</v>
      </c>
      <c r="AR47" s="223">
        <f t="shared" si="131"/>
        <v>17.129975328571437</v>
      </c>
      <c r="AS47" s="224">
        <f t="shared" si="132"/>
        <v>19.984971216666676</v>
      </c>
      <c r="AT47" s="268">
        <f t="shared" si="133"/>
        <v>257.35112334800016</v>
      </c>
      <c r="AU47" s="253">
        <f t="shared" si="134"/>
        <v>307.70243009000023</v>
      </c>
      <c r="AV47" s="254">
        <f t="shared" si="88"/>
        <v>353.85779460350022</v>
      </c>
      <c r="AW47" s="254">
        <f t="shared" si="89"/>
        <v>387.70243009000023</v>
      </c>
      <c r="AX47" s="255">
        <f t="shared" si="90"/>
        <v>22.806025299411779</v>
      </c>
      <c r="AY47" s="256">
        <f t="shared" si="91"/>
        <v>18.462020480476202</v>
      </c>
      <c r="AZ47" s="257">
        <f t="shared" si="92"/>
        <v>21.539023893888903</v>
      </c>
      <c r="BA47" s="268">
        <f t="shared" si="93"/>
        <v>283.08623568280018</v>
      </c>
    </row>
    <row r="48" spans="1:53" x14ac:dyDescent="0.2">
      <c r="A48" s="33">
        <v>7229</v>
      </c>
      <c r="B48" s="33" t="s">
        <v>66</v>
      </c>
      <c r="C48" s="34" t="s">
        <v>20</v>
      </c>
      <c r="D48" s="35">
        <v>157.9</v>
      </c>
      <c r="E48" s="36">
        <f t="shared" si="94"/>
        <v>180.006</v>
      </c>
      <c r="F48" s="18">
        <f t="shared" si="95"/>
        <v>237.9</v>
      </c>
      <c r="G48" s="37">
        <f t="shared" si="96"/>
        <v>18.3</v>
      </c>
      <c r="H48" s="38">
        <f t="shared" si="97"/>
        <v>13.994117647058824</v>
      </c>
      <c r="I48" s="39">
        <f t="shared" si="98"/>
        <v>14.86875</v>
      </c>
      <c r="J48" s="40">
        <v>173.69000000000003</v>
      </c>
      <c r="K48" s="23">
        <f t="shared" si="99"/>
        <v>199.74350000000001</v>
      </c>
      <c r="L48" s="41">
        <f t="shared" si="100"/>
        <v>253.69000000000003</v>
      </c>
      <c r="M48" s="42">
        <f t="shared" si="101"/>
        <v>16.91266666666667</v>
      </c>
      <c r="N48" s="43">
        <f t="shared" si="102"/>
        <v>13.352105263157895</v>
      </c>
      <c r="O48" s="44">
        <f t="shared" si="103"/>
        <v>14.093888888888891</v>
      </c>
      <c r="P48" s="45">
        <v>191.05900000000005</v>
      </c>
      <c r="Q48" s="46">
        <f t="shared" si="104"/>
        <v>219.71785000000006</v>
      </c>
      <c r="R48" s="30">
        <f t="shared" si="105"/>
        <v>271.05900000000008</v>
      </c>
      <c r="S48" s="31">
        <f t="shared" si="106"/>
        <v>18.070600000000006</v>
      </c>
      <c r="T48" s="32">
        <f t="shared" si="107"/>
        <v>14.266263157894741</v>
      </c>
      <c r="U48" s="74">
        <f t="shared" si="108"/>
        <v>15.944647058823534</v>
      </c>
      <c r="V48" s="105">
        <f t="shared" si="109"/>
        <v>210.16490000000007</v>
      </c>
      <c r="W48" s="105">
        <f t="shared" si="110"/>
        <v>241.68963500000007</v>
      </c>
      <c r="X48" s="106">
        <f t="shared" si="111"/>
        <v>290.1649000000001</v>
      </c>
      <c r="Y48" s="102">
        <f t="shared" si="112"/>
        <v>19.344326666666674</v>
      </c>
      <c r="Z48" s="103">
        <f t="shared" si="113"/>
        <v>15.271836842105268</v>
      </c>
      <c r="AA48" s="104">
        <f t="shared" si="114"/>
        <v>17.06852352941177</v>
      </c>
      <c r="AB48" s="151">
        <f t="shared" si="115"/>
        <v>231.18139000000011</v>
      </c>
      <c r="AC48" s="151">
        <f t="shared" si="116"/>
        <v>265.85859850000008</v>
      </c>
      <c r="AD48" s="152">
        <f t="shared" si="117"/>
        <v>311.18139000000008</v>
      </c>
      <c r="AE48" s="148">
        <f t="shared" si="118"/>
        <v>20.745426000000005</v>
      </c>
      <c r="AF48" s="149">
        <f t="shared" si="119"/>
        <v>16.377967894736845</v>
      </c>
      <c r="AG48" s="150">
        <f t="shared" si="120"/>
        <v>18.304787647058827</v>
      </c>
      <c r="AH48" s="187">
        <f t="shared" si="121"/>
        <v>254.29952900000015</v>
      </c>
      <c r="AI48" s="188">
        <f t="shared" si="122"/>
        <v>292.44445835000016</v>
      </c>
      <c r="AJ48" s="188">
        <f t="shared" si="123"/>
        <v>334.29952900000012</v>
      </c>
      <c r="AK48" s="189">
        <f t="shared" si="124"/>
        <v>19.664678176470595</v>
      </c>
      <c r="AL48" s="190">
        <f t="shared" si="125"/>
        <v>15.919025190476196</v>
      </c>
      <c r="AM48" s="191">
        <f t="shared" si="126"/>
        <v>18.572196055555562</v>
      </c>
      <c r="AN48" s="220">
        <f t="shared" si="127"/>
        <v>279.72948190000017</v>
      </c>
      <c r="AO48" s="221">
        <f t="shared" si="128"/>
        <v>321.68890418500018</v>
      </c>
      <c r="AP48" s="221">
        <f t="shared" si="129"/>
        <v>359.72948190000017</v>
      </c>
      <c r="AQ48" s="222">
        <f t="shared" si="130"/>
        <v>21.16055775882354</v>
      </c>
      <c r="AR48" s="223">
        <f t="shared" si="131"/>
        <v>17.129975328571437</v>
      </c>
      <c r="AS48" s="224">
        <f t="shared" si="132"/>
        <v>19.984971216666676</v>
      </c>
      <c r="AT48" s="268">
        <f t="shared" si="133"/>
        <v>257.35112334800016</v>
      </c>
      <c r="AU48" s="253">
        <f t="shared" si="134"/>
        <v>307.70243009000023</v>
      </c>
      <c r="AV48" s="254">
        <f t="shared" si="88"/>
        <v>353.85779460350022</v>
      </c>
      <c r="AW48" s="254">
        <f t="shared" si="89"/>
        <v>387.70243009000023</v>
      </c>
      <c r="AX48" s="255">
        <f t="shared" si="90"/>
        <v>22.806025299411779</v>
      </c>
      <c r="AY48" s="256">
        <f t="shared" si="91"/>
        <v>18.462020480476202</v>
      </c>
      <c r="AZ48" s="257">
        <f t="shared" si="92"/>
        <v>21.539023893888903</v>
      </c>
      <c r="BA48" s="268">
        <f t="shared" si="93"/>
        <v>283.08623568280018</v>
      </c>
    </row>
    <row r="49" spans="1:53" x14ac:dyDescent="0.2">
      <c r="A49" s="33">
        <v>7233</v>
      </c>
      <c r="B49" s="33" t="s">
        <v>67</v>
      </c>
      <c r="C49" s="34" t="s">
        <v>20</v>
      </c>
      <c r="D49" s="35">
        <v>140.35</v>
      </c>
      <c r="E49" s="36">
        <f t="shared" si="94"/>
        <v>159.99899999999997</v>
      </c>
      <c r="F49" s="18">
        <f t="shared" si="95"/>
        <v>220.35</v>
      </c>
      <c r="G49" s="37">
        <f t="shared" si="96"/>
        <v>16.95</v>
      </c>
      <c r="H49" s="38">
        <f t="shared" si="97"/>
        <v>12.961764705882352</v>
      </c>
      <c r="I49" s="39">
        <f t="shared" si="98"/>
        <v>13.771875</v>
      </c>
      <c r="J49" s="40">
        <v>154.38500000000002</v>
      </c>
      <c r="K49" s="23">
        <f t="shared" si="99"/>
        <v>177.54275000000001</v>
      </c>
      <c r="L49" s="41">
        <f t="shared" si="100"/>
        <v>234.38500000000002</v>
      </c>
      <c r="M49" s="42">
        <f t="shared" si="101"/>
        <v>15.625666666666667</v>
      </c>
      <c r="N49" s="43">
        <f t="shared" si="102"/>
        <v>12.336052631578948</v>
      </c>
      <c r="O49" s="44">
        <f t="shared" si="103"/>
        <v>13.02138888888889</v>
      </c>
      <c r="P49" s="45">
        <v>169.82350000000002</v>
      </c>
      <c r="Q49" s="46">
        <f t="shared" si="104"/>
        <v>195.29702500000002</v>
      </c>
      <c r="R49" s="30">
        <f t="shared" si="105"/>
        <v>249.82350000000002</v>
      </c>
      <c r="S49" s="31">
        <f t="shared" si="106"/>
        <v>16.654900000000001</v>
      </c>
      <c r="T49" s="32">
        <f t="shared" si="107"/>
        <v>13.148605263157895</v>
      </c>
      <c r="U49" s="74">
        <f t="shared" si="108"/>
        <v>14.695500000000001</v>
      </c>
      <c r="V49" s="105">
        <f t="shared" si="109"/>
        <v>186.80585000000005</v>
      </c>
      <c r="W49" s="105">
        <f t="shared" si="110"/>
        <v>214.82672750000003</v>
      </c>
      <c r="X49" s="106">
        <f t="shared" si="111"/>
        <v>266.80585000000008</v>
      </c>
      <c r="Y49" s="102">
        <f t="shared" si="112"/>
        <v>17.787056666666672</v>
      </c>
      <c r="Z49" s="103">
        <f t="shared" si="113"/>
        <v>14.042413157894741</v>
      </c>
      <c r="AA49" s="104">
        <f t="shared" si="114"/>
        <v>15.694461764705887</v>
      </c>
      <c r="AB49" s="151">
        <f t="shared" si="115"/>
        <v>205.48643500000006</v>
      </c>
      <c r="AC49" s="151">
        <f t="shared" si="116"/>
        <v>236.30940025000004</v>
      </c>
      <c r="AD49" s="152">
        <f t="shared" si="117"/>
        <v>285.48643500000003</v>
      </c>
      <c r="AE49" s="148">
        <f t="shared" si="118"/>
        <v>19.032429</v>
      </c>
      <c r="AF49" s="149">
        <f t="shared" si="119"/>
        <v>15.025601842105266</v>
      </c>
      <c r="AG49" s="150">
        <f t="shared" si="120"/>
        <v>16.793319705882354</v>
      </c>
      <c r="AH49" s="187">
        <f t="shared" si="121"/>
        <v>226.03507850000008</v>
      </c>
      <c r="AI49" s="188">
        <f t="shared" si="122"/>
        <v>259.9403402750001</v>
      </c>
      <c r="AJ49" s="188">
        <f t="shared" si="123"/>
        <v>306.03507850000005</v>
      </c>
      <c r="AK49" s="189">
        <f t="shared" si="124"/>
        <v>18.002063441176475</v>
      </c>
      <c r="AL49" s="190">
        <f t="shared" si="125"/>
        <v>14.573098976190479</v>
      </c>
      <c r="AM49" s="191">
        <f t="shared" si="126"/>
        <v>17.001948805555557</v>
      </c>
      <c r="AN49" s="220">
        <f t="shared" si="127"/>
        <v>248.63858635000011</v>
      </c>
      <c r="AO49" s="221">
        <f t="shared" si="128"/>
        <v>285.93437430250009</v>
      </c>
      <c r="AP49" s="221">
        <f t="shared" si="129"/>
        <v>328.63858635000008</v>
      </c>
      <c r="AQ49" s="222">
        <f t="shared" si="130"/>
        <v>19.331681550000006</v>
      </c>
      <c r="AR49" s="223">
        <f t="shared" si="131"/>
        <v>15.649456492857146</v>
      </c>
      <c r="AS49" s="224">
        <f t="shared" si="132"/>
        <v>18.257699241666671</v>
      </c>
      <c r="AT49" s="268">
        <f t="shared" si="133"/>
        <v>228.74749944200008</v>
      </c>
      <c r="AU49" s="253">
        <f t="shared" si="134"/>
        <v>273.50244498500012</v>
      </c>
      <c r="AV49" s="254">
        <f t="shared" si="88"/>
        <v>314.52781173275014</v>
      </c>
      <c r="AW49" s="254">
        <f t="shared" si="89"/>
        <v>353.50244498500012</v>
      </c>
      <c r="AX49" s="255">
        <f t="shared" si="90"/>
        <v>20.794261469705891</v>
      </c>
      <c r="AY49" s="256">
        <f t="shared" si="91"/>
        <v>16.833449761190483</v>
      </c>
      <c r="AZ49" s="257">
        <f t="shared" si="92"/>
        <v>19.639024721388896</v>
      </c>
      <c r="BA49" s="268">
        <f t="shared" si="93"/>
        <v>251.62224938620011</v>
      </c>
    </row>
    <row r="50" spans="1:53" x14ac:dyDescent="0.2">
      <c r="A50" s="33">
        <v>7234</v>
      </c>
      <c r="B50" s="33" t="s">
        <v>68</v>
      </c>
      <c r="C50" s="34" t="s">
        <v>20</v>
      </c>
      <c r="D50" s="35">
        <v>122.81</v>
      </c>
      <c r="E50" s="36">
        <f t="shared" si="94"/>
        <v>140.0034</v>
      </c>
      <c r="F50" s="18">
        <f t="shared" si="95"/>
        <v>202.81</v>
      </c>
      <c r="G50" s="37">
        <f t="shared" si="96"/>
        <v>15.600769230769231</v>
      </c>
      <c r="H50" s="38">
        <f t="shared" si="97"/>
        <v>11.93</v>
      </c>
      <c r="I50" s="39">
        <f t="shared" si="98"/>
        <v>12.675625</v>
      </c>
      <c r="J50" s="40">
        <v>135.09100000000001</v>
      </c>
      <c r="K50" s="23">
        <f t="shared" si="99"/>
        <v>155.35464999999999</v>
      </c>
      <c r="L50" s="41">
        <f t="shared" si="100"/>
        <v>215.09100000000001</v>
      </c>
      <c r="M50" s="42">
        <f t="shared" si="101"/>
        <v>14.339400000000001</v>
      </c>
      <c r="N50" s="43">
        <f t="shared" si="102"/>
        <v>11.320578947368421</v>
      </c>
      <c r="O50" s="44">
        <f t="shared" si="103"/>
        <v>11.9495</v>
      </c>
      <c r="P50" s="45">
        <v>148.60010000000003</v>
      </c>
      <c r="Q50" s="46">
        <f t="shared" si="104"/>
        <v>170.89011500000001</v>
      </c>
      <c r="R50" s="30">
        <f t="shared" si="105"/>
        <v>228.60010000000003</v>
      </c>
      <c r="S50" s="31">
        <f t="shared" si="106"/>
        <v>15.240006666666668</v>
      </c>
      <c r="T50" s="32">
        <f t="shared" si="107"/>
        <v>12.031584210526317</v>
      </c>
      <c r="U50" s="74">
        <f t="shared" si="108"/>
        <v>13.447064705882354</v>
      </c>
      <c r="V50" s="105">
        <f t="shared" si="109"/>
        <v>163.46011000000004</v>
      </c>
      <c r="W50" s="105">
        <f t="shared" si="110"/>
        <v>187.97912650000004</v>
      </c>
      <c r="X50" s="106">
        <f t="shared" si="111"/>
        <v>243.46011000000004</v>
      </c>
      <c r="Y50" s="102">
        <f t="shared" si="112"/>
        <v>16.230674000000004</v>
      </c>
      <c r="Z50" s="103">
        <f t="shared" si="113"/>
        <v>12.813690000000003</v>
      </c>
      <c r="AA50" s="104">
        <f t="shared" si="114"/>
        <v>14.321182941176474</v>
      </c>
      <c r="AB50" s="151">
        <f t="shared" si="115"/>
        <v>179.80612100000008</v>
      </c>
      <c r="AC50" s="151">
        <f t="shared" si="116"/>
        <v>206.77703915000006</v>
      </c>
      <c r="AD50" s="152">
        <f t="shared" si="117"/>
        <v>259.80612100000008</v>
      </c>
      <c r="AE50" s="148">
        <f t="shared" si="118"/>
        <v>17.320408066666673</v>
      </c>
      <c r="AF50" s="149">
        <f t="shared" si="119"/>
        <v>13.674006368421056</v>
      </c>
      <c r="AG50" s="150">
        <f t="shared" si="120"/>
        <v>15.282713000000005</v>
      </c>
      <c r="AH50" s="187">
        <f t="shared" si="121"/>
        <v>197.78673310000011</v>
      </c>
      <c r="AI50" s="188">
        <f t="shared" si="122"/>
        <v>227.45474306500012</v>
      </c>
      <c r="AJ50" s="188">
        <f t="shared" si="123"/>
        <v>277.78673310000011</v>
      </c>
      <c r="AK50" s="189">
        <f t="shared" si="124"/>
        <v>16.340396064705889</v>
      </c>
      <c r="AL50" s="190">
        <f t="shared" si="125"/>
        <v>13.227939671428576</v>
      </c>
      <c r="AM50" s="191">
        <f t="shared" si="126"/>
        <v>15.432596283333339</v>
      </c>
      <c r="AN50" s="220">
        <f t="shared" si="127"/>
        <v>217.56540641000012</v>
      </c>
      <c r="AO50" s="221">
        <f t="shared" si="128"/>
        <v>250.20021737150012</v>
      </c>
      <c r="AP50" s="221">
        <f t="shared" si="129"/>
        <v>297.56540641000015</v>
      </c>
      <c r="AQ50" s="222">
        <f t="shared" si="130"/>
        <v>17.503847435882363</v>
      </c>
      <c r="AR50" s="223">
        <f t="shared" si="131"/>
        <v>14.169781257619055</v>
      </c>
      <c r="AS50" s="224">
        <f t="shared" si="132"/>
        <v>16.531411467222231</v>
      </c>
      <c r="AT50" s="268">
        <f t="shared" si="133"/>
        <v>200.16017389720011</v>
      </c>
      <c r="AU50" s="253">
        <f t="shared" si="134"/>
        <v>239.32194705100017</v>
      </c>
      <c r="AV50" s="254">
        <f t="shared" si="88"/>
        <v>275.22023910865016</v>
      </c>
      <c r="AW50" s="254">
        <f t="shared" si="89"/>
        <v>319.32194705100017</v>
      </c>
      <c r="AX50" s="255">
        <f t="shared" si="90"/>
        <v>18.783643944176479</v>
      </c>
      <c r="AY50" s="256">
        <f t="shared" si="91"/>
        <v>15.20580700242858</v>
      </c>
      <c r="AZ50" s="257">
        <f t="shared" si="92"/>
        <v>17.740108169500008</v>
      </c>
      <c r="BA50" s="268">
        <f t="shared" si="93"/>
        <v>220.17619128692013</v>
      </c>
    </row>
    <row r="51" spans="1:53" x14ac:dyDescent="0.2">
      <c r="A51" s="33">
        <v>7235</v>
      </c>
      <c r="B51" s="33" t="s">
        <v>69</v>
      </c>
      <c r="C51" s="34" t="s">
        <v>20</v>
      </c>
      <c r="D51" s="35">
        <v>131.58000000000001</v>
      </c>
      <c r="E51" s="36">
        <f t="shared" si="94"/>
        <v>150.00120000000001</v>
      </c>
      <c r="F51" s="18">
        <f t="shared" si="95"/>
        <v>211.58</v>
      </c>
      <c r="G51" s="37">
        <f t="shared" si="96"/>
        <v>16.275384615384617</v>
      </c>
      <c r="H51" s="38">
        <f t="shared" si="97"/>
        <v>12.445882352941178</v>
      </c>
      <c r="I51" s="39">
        <f t="shared" si="98"/>
        <v>13.223750000000001</v>
      </c>
      <c r="J51" s="40">
        <v>144.73800000000003</v>
      </c>
      <c r="K51" s="23">
        <f t="shared" si="99"/>
        <v>166.44870000000003</v>
      </c>
      <c r="L51" s="41">
        <f t="shared" si="100"/>
        <v>224.73800000000003</v>
      </c>
      <c r="M51" s="42">
        <f t="shared" si="101"/>
        <v>14.982533333333334</v>
      </c>
      <c r="N51" s="43">
        <f t="shared" si="102"/>
        <v>11.828315789473686</v>
      </c>
      <c r="O51" s="44">
        <f t="shared" si="103"/>
        <v>12.485444444444447</v>
      </c>
      <c r="P51" s="45">
        <v>159.21180000000004</v>
      </c>
      <c r="Q51" s="46">
        <f t="shared" si="104"/>
        <v>183.09357000000003</v>
      </c>
      <c r="R51" s="30">
        <f t="shared" si="105"/>
        <v>239.21180000000004</v>
      </c>
      <c r="S51" s="31">
        <f t="shared" si="106"/>
        <v>15.947453333333335</v>
      </c>
      <c r="T51" s="32">
        <f t="shared" si="107"/>
        <v>12.590094736842108</v>
      </c>
      <c r="U51" s="74">
        <f t="shared" si="108"/>
        <v>14.071282352941179</v>
      </c>
      <c r="V51" s="105">
        <f t="shared" si="109"/>
        <v>175.13298000000006</v>
      </c>
      <c r="W51" s="105">
        <f t="shared" si="110"/>
        <v>201.40292700000006</v>
      </c>
      <c r="X51" s="106">
        <f t="shared" si="111"/>
        <v>255.13298000000006</v>
      </c>
      <c r="Y51" s="102">
        <f t="shared" si="112"/>
        <v>17.008865333333336</v>
      </c>
      <c r="Z51" s="103">
        <f t="shared" si="113"/>
        <v>13.428051578947372</v>
      </c>
      <c r="AA51" s="104">
        <f t="shared" si="114"/>
        <v>15.007822352941179</v>
      </c>
      <c r="AB51" s="151">
        <f t="shared" si="115"/>
        <v>192.64627800000008</v>
      </c>
      <c r="AC51" s="151">
        <f t="shared" si="116"/>
        <v>221.54321970000007</v>
      </c>
      <c r="AD51" s="152">
        <f t="shared" si="117"/>
        <v>272.64627800000005</v>
      </c>
      <c r="AE51" s="148">
        <f t="shared" si="118"/>
        <v>18.176418533333337</v>
      </c>
      <c r="AF51" s="149">
        <f t="shared" si="119"/>
        <v>14.349804105263161</v>
      </c>
      <c r="AG51" s="150">
        <f t="shared" si="120"/>
        <v>16.038016352941181</v>
      </c>
      <c r="AH51" s="187">
        <f t="shared" si="121"/>
        <v>211.91090580000011</v>
      </c>
      <c r="AI51" s="188">
        <f t="shared" si="122"/>
        <v>243.69754167000011</v>
      </c>
      <c r="AJ51" s="188">
        <f t="shared" si="123"/>
        <v>291.91090580000014</v>
      </c>
      <c r="AK51" s="189">
        <f t="shared" si="124"/>
        <v>17.171229752941183</v>
      </c>
      <c r="AL51" s="190">
        <f t="shared" si="125"/>
        <v>13.900519323809529</v>
      </c>
      <c r="AM51" s="191">
        <f t="shared" si="126"/>
        <v>16.217272544444452</v>
      </c>
      <c r="AN51" s="220">
        <f t="shared" si="127"/>
        <v>233.10199638000014</v>
      </c>
      <c r="AO51" s="221">
        <f t="shared" si="128"/>
        <v>268.06729583700013</v>
      </c>
      <c r="AP51" s="221">
        <f t="shared" si="129"/>
        <v>313.10199638000017</v>
      </c>
      <c r="AQ51" s="222">
        <f t="shared" si="130"/>
        <v>18.417764492941188</v>
      </c>
      <c r="AR51" s="223">
        <f t="shared" si="131"/>
        <v>14.909618875238104</v>
      </c>
      <c r="AS51" s="224">
        <f t="shared" si="132"/>
        <v>17.394555354444453</v>
      </c>
      <c r="AT51" s="268">
        <f t="shared" si="133"/>
        <v>214.45383666960012</v>
      </c>
      <c r="AU51" s="253">
        <f t="shared" si="134"/>
        <v>256.4121960180002</v>
      </c>
      <c r="AV51" s="254">
        <f t="shared" si="88"/>
        <v>294.87402542070021</v>
      </c>
      <c r="AW51" s="254">
        <f t="shared" si="89"/>
        <v>336.4121960180002</v>
      </c>
      <c r="AX51" s="255">
        <f t="shared" si="90"/>
        <v>19.788952706941188</v>
      </c>
      <c r="AY51" s="256">
        <f t="shared" si="91"/>
        <v>16.019628381809532</v>
      </c>
      <c r="AZ51" s="257">
        <f t="shared" si="92"/>
        <v>18.689566445444456</v>
      </c>
      <c r="BA51" s="268">
        <f t="shared" si="93"/>
        <v>235.89922033656018</v>
      </c>
    </row>
    <row r="52" spans="1:53" x14ac:dyDescent="0.2">
      <c r="A52" s="33">
        <v>7238</v>
      </c>
      <c r="B52" s="33" t="s">
        <v>70</v>
      </c>
      <c r="C52" s="34" t="s">
        <v>20</v>
      </c>
      <c r="D52" s="35">
        <v>210.53</v>
      </c>
      <c r="E52" s="36">
        <f t="shared" si="94"/>
        <v>240.00419999999997</v>
      </c>
      <c r="F52" s="18">
        <f t="shared" si="95"/>
        <v>290.52999999999997</v>
      </c>
      <c r="G52" s="37">
        <f t="shared" si="96"/>
        <v>22.348461538461535</v>
      </c>
      <c r="H52" s="38">
        <f t="shared" si="97"/>
        <v>17.09</v>
      </c>
      <c r="I52" s="39">
        <f t="shared" si="98"/>
        <v>18.158124999999998</v>
      </c>
      <c r="J52" s="40">
        <v>231.58300000000003</v>
      </c>
      <c r="K52" s="23">
        <f t="shared" si="99"/>
        <v>266.32044999999999</v>
      </c>
      <c r="L52" s="41">
        <f t="shared" si="100"/>
        <v>311.58300000000003</v>
      </c>
      <c r="M52" s="42">
        <f t="shared" si="101"/>
        <v>20.772200000000002</v>
      </c>
      <c r="N52" s="43">
        <f t="shared" si="102"/>
        <v>16.399105263157896</v>
      </c>
      <c r="O52" s="44">
        <f t="shared" si="103"/>
        <v>17.310166666666667</v>
      </c>
      <c r="P52" s="45">
        <v>254.74130000000005</v>
      </c>
      <c r="Q52" s="46">
        <f t="shared" si="104"/>
        <v>292.95249500000006</v>
      </c>
      <c r="R52" s="30">
        <f t="shared" si="105"/>
        <v>334.74130000000002</v>
      </c>
      <c r="S52" s="31">
        <f t="shared" si="106"/>
        <v>22.316086666666667</v>
      </c>
      <c r="T52" s="32">
        <f t="shared" si="107"/>
        <v>17.617963157894739</v>
      </c>
      <c r="U52" s="74">
        <f t="shared" si="108"/>
        <v>19.690664705882355</v>
      </c>
      <c r="V52" s="105">
        <f t="shared" si="109"/>
        <v>280.21543000000008</v>
      </c>
      <c r="W52" s="105">
        <f t="shared" si="110"/>
        <v>322.24774450000007</v>
      </c>
      <c r="X52" s="106">
        <f t="shared" si="111"/>
        <v>360.21543000000008</v>
      </c>
      <c r="Y52" s="102">
        <f t="shared" si="112"/>
        <v>24.014362000000006</v>
      </c>
      <c r="Z52" s="103">
        <f t="shared" si="113"/>
        <v>18.958706842105268</v>
      </c>
      <c r="AA52" s="104">
        <f t="shared" si="114"/>
        <v>21.189142941176474</v>
      </c>
      <c r="AB52" s="151">
        <f t="shared" si="115"/>
        <v>308.23697300000009</v>
      </c>
      <c r="AC52" s="151">
        <f t="shared" si="116"/>
        <v>354.47251895000005</v>
      </c>
      <c r="AD52" s="152">
        <f t="shared" si="117"/>
        <v>388.23697300000009</v>
      </c>
      <c r="AE52" s="148">
        <f t="shared" si="118"/>
        <v>25.882464866666673</v>
      </c>
      <c r="AF52" s="149">
        <f t="shared" si="119"/>
        <v>20.433524894736848</v>
      </c>
      <c r="AG52" s="150">
        <f t="shared" si="120"/>
        <v>22.837469000000006</v>
      </c>
      <c r="AH52" s="187">
        <f t="shared" si="121"/>
        <v>339.06067030000014</v>
      </c>
      <c r="AI52" s="188">
        <f t="shared" si="122"/>
        <v>389.91977084500013</v>
      </c>
      <c r="AJ52" s="188">
        <f t="shared" si="123"/>
        <v>419.06067030000014</v>
      </c>
      <c r="AK52" s="189">
        <f t="shared" si="124"/>
        <v>24.65062766470589</v>
      </c>
      <c r="AL52" s="190">
        <f t="shared" si="125"/>
        <v>19.95527001428572</v>
      </c>
      <c r="AM52" s="191">
        <f t="shared" si="126"/>
        <v>23.281148350000009</v>
      </c>
      <c r="AN52" s="220">
        <f t="shared" si="127"/>
        <v>372.96673733000017</v>
      </c>
      <c r="AO52" s="221">
        <f t="shared" si="128"/>
        <v>428.91174792950017</v>
      </c>
      <c r="AP52" s="221">
        <f t="shared" si="129"/>
        <v>452.96673733000017</v>
      </c>
      <c r="AQ52" s="222">
        <f t="shared" si="130"/>
        <v>26.645102195882362</v>
      </c>
      <c r="AR52" s="223">
        <f t="shared" si="131"/>
        <v>21.569844634761914</v>
      </c>
      <c r="AS52" s="224">
        <f t="shared" si="132"/>
        <v>25.164818740555564</v>
      </c>
      <c r="AT52" s="268">
        <f t="shared" si="133"/>
        <v>343.12939834360014</v>
      </c>
      <c r="AU52" s="253">
        <f t="shared" si="134"/>
        <v>410.26341106300021</v>
      </c>
      <c r="AV52" s="254">
        <f t="shared" si="88"/>
        <v>471.80292272245021</v>
      </c>
      <c r="AW52" s="254">
        <f t="shared" si="89"/>
        <v>490.26341106300021</v>
      </c>
      <c r="AX52" s="255">
        <f t="shared" si="90"/>
        <v>28.839024180176484</v>
      </c>
      <c r="AY52" s="256">
        <f t="shared" si="91"/>
        <v>23.345876717285723</v>
      </c>
      <c r="AZ52" s="257">
        <f t="shared" si="92"/>
        <v>27.236856170166678</v>
      </c>
      <c r="BA52" s="268">
        <f t="shared" si="93"/>
        <v>377.44233817796021</v>
      </c>
    </row>
    <row r="53" spans="1:53" x14ac:dyDescent="0.2">
      <c r="A53" s="33">
        <v>7241</v>
      </c>
      <c r="B53" s="33" t="s">
        <v>71</v>
      </c>
      <c r="C53" s="48" t="s">
        <v>20</v>
      </c>
      <c r="D53" s="49">
        <v>131.58000000000001</v>
      </c>
      <c r="E53" s="36">
        <f t="shared" si="94"/>
        <v>150.00120000000001</v>
      </c>
      <c r="F53" s="18">
        <f t="shared" si="95"/>
        <v>211.58</v>
      </c>
      <c r="G53" s="37">
        <f t="shared" si="96"/>
        <v>16.275384615384617</v>
      </c>
      <c r="H53" s="38">
        <f t="shared" si="97"/>
        <v>12.445882352941178</v>
      </c>
      <c r="I53" s="39">
        <f t="shared" si="98"/>
        <v>13.223750000000001</v>
      </c>
      <c r="J53" s="40">
        <v>144.73800000000003</v>
      </c>
      <c r="K53" s="23">
        <f t="shared" si="99"/>
        <v>166.44870000000003</v>
      </c>
      <c r="L53" s="41">
        <f t="shared" si="100"/>
        <v>224.73800000000003</v>
      </c>
      <c r="M53" s="42">
        <f t="shared" si="101"/>
        <v>14.982533333333334</v>
      </c>
      <c r="N53" s="43">
        <f t="shared" si="102"/>
        <v>11.828315789473686</v>
      </c>
      <c r="O53" s="44">
        <f t="shared" si="103"/>
        <v>12.485444444444447</v>
      </c>
      <c r="P53" s="45">
        <v>159.21180000000004</v>
      </c>
      <c r="Q53" s="46">
        <f t="shared" si="104"/>
        <v>183.09357000000003</v>
      </c>
      <c r="R53" s="30">
        <f t="shared" si="105"/>
        <v>239.21180000000004</v>
      </c>
      <c r="S53" s="31">
        <f t="shared" si="106"/>
        <v>15.947453333333335</v>
      </c>
      <c r="T53" s="32">
        <f t="shared" si="107"/>
        <v>12.590094736842108</v>
      </c>
      <c r="U53" s="74">
        <f t="shared" si="108"/>
        <v>14.071282352941179</v>
      </c>
      <c r="V53" s="105">
        <f t="shared" si="109"/>
        <v>175.13298000000006</v>
      </c>
      <c r="W53" s="105">
        <f t="shared" si="110"/>
        <v>201.40292700000006</v>
      </c>
      <c r="X53" s="106">
        <f t="shared" si="111"/>
        <v>255.13298000000006</v>
      </c>
      <c r="Y53" s="102">
        <f t="shared" si="112"/>
        <v>17.008865333333336</v>
      </c>
      <c r="Z53" s="103">
        <f t="shared" si="113"/>
        <v>13.428051578947372</v>
      </c>
      <c r="AA53" s="104">
        <f t="shared" si="114"/>
        <v>15.007822352941179</v>
      </c>
      <c r="AB53" s="151">
        <f t="shared" si="115"/>
        <v>192.64627800000008</v>
      </c>
      <c r="AC53" s="151">
        <f t="shared" si="116"/>
        <v>221.54321970000007</v>
      </c>
      <c r="AD53" s="152">
        <f t="shared" si="117"/>
        <v>272.64627800000005</v>
      </c>
      <c r="AE53" s="148">
        <f t="shared" si="118"/>
        <v>18.176418533333337</v>
      </c>
      <c r="AF53" s="149">
        <f t="shared" si="119"/>
        <v>14.349804105263161</v>
      </c>
      <c r="AG53" s="150">
        <f t="shared" si="120"/>
        <v>16.038016352941181</v>
      </c>
      <c r="AH53" s="187">
        <f t="shared" si="121"/>
        <v>211.91090580000011</v>
      </c>
      <c r="AI53" s="188">
        <f t="shared" si="122"/>
        <v>243.69754167000011</v>
      </c>
      <c r="AJ53" s="188">
        <f t="shared" si="123"/>
        <v>291.91090580000014</v>
      </c>
      <c r="AK53" s="189">
        <f t="shared" si="124"/>
        <v>17.171229752941183</v>
      </c>
      <c r="AL53" s="190">
        <f t="shared" si="125"/>
        <v>13.900519323809529</v>
      </c>
      <c r="AM53" s="191">
        <f t="shared" si="126"/>
        <v>16.217272544444452</v>
      </c>
      <c r="AN53" s="220">
        <f t="shared" si="127"/>
        <v>233.10199638000014</v>
      </c>
      <c r="AO53" s="221">
        <f t="shared" si="128"/>
        <v>268.06729583700013</v>
      </c>
      <c r="AP53" s="221">
        <f t="shared" si="129"/>
        <v>313.10199638000017</v>
      </c>
      <c r="AQ53" s="222">
        <f t="shared" si="130"/>
        <v>18.417764492941188</v>
      </c>
      <c r="AR53" s="223">
        <f t="shared" si="131"/>
        <v>14.909618875238104</v>
      </c>
      <c r="AS53" s="224">
        <f t="shared" si="132"/>
        <v>17.394555354444453</v>
      </c>
      <c r="AT53" s="268">
        <f t="shared" si="133"/>
        <v>214.45383666960012</v>
      </c>
      <c r="AU53" s="253">
        <f t="shared" si="134"/>
        <v>256.4121960180002</v>
      </c>
      <c r="AV53" s="254">
        <f t="shared" si="88"/>
        <v>294.87402542070021</v>
      </c>
      <c r="AW53" s="254">
        <f t="shared" si="89"/>
        <v>336.4121960180002</v>
      </c>
      <c r="AX53" s="255">
        <f t="shared" si="90"/>
        <v>19.788952706941188</v>
      </c>
      <c r="AY53" s="256">
        <f t="shared" si="91"/>
        <v>16.019628381809532</v>
      </c>
      <c r="AZ53" s="257">
        <f t="shared" si="92"/>
        <v>18.689566445444456</v>
      </c>
      <c r="BA53" s="268">
        <f t="shared" si="93"/>
        <v>235.89922033656018</v>
      </c>
    </row>
    <row r="54" spans="1:53" x14ac:dyDescent="0.2">
      <c r="A54" s="33">
        <v>7242</v>
      </c>
      <c r="B54" s="33" t="s">
        <v>72</v>
      </c>
      <c r="C54" s="34" t="s">
        <v>20</v>
      </c>
      <c r="D54" s="35">
        <v>105.26</v>
      </c>
      <c r="E54" s="36">
        <f t="shared" si="94"/>
        <v>119.99639999999999</v>
      </c>
      <c r="F54" s="18">
        <f t="shared" si="95"/>
        <v>185.26</v>
      </c>
      <c r="G54" s="37">
        <f t="shared" si="96"/>
        <v>14.25076923076923</v>
      </c>
      <c r="H54" s="38">
        <f t="shared" si="97"/>
        <v>10.897647058823528</v>
      </c>
      <c r="I54" s="39">
        <f t="shared" si="98"/>
        <v>11.578749999999999</v>
      </c>
      <c r="J54" s="40">
        <v>115.78600000000002</v>
      </c>
      <c r="K54" s="23">
        <f t="shared" si="99"/>
        <v>133.15390000000002</v>
      </c>
      <c r="L54" s="41">
        <f t="shared" si="100"/>
        <v>195.786</v>
      </c>
      <c r="M54" s="42">
        <f t="shared" si="101"/>
        <v>13.0524</v>
      </c>
      <c r="N54" s="43">
        <f t="shared" si="102"/>
        <v>10.304526315789474</v>
      </c>
      <c r="O54" s="44">
        <f t="shared" si="103"/>
        <v>10.877000000000001</v>
      </c>
      <c r="P54" s="45">
        <v>127.36460000000002</v>
      </c>
      <c r="Q54" s="46">
        <f t="shared" si="104"/>
        <v>146.46929000000003</v>
      </c>
      <c r="R54" s="30">
        <f t="shared" si="105"/>
        <v>207.36460000000002</v>
      </c>
      <c r="S54" s="31">
        <f t="shared" si="106"/>
        <v>13.824306666666669</v>
      </c>
      <c r="T54" s="32">
        <f t="shared" si="107"/>
        <v>10.913926315789475</v>
      </c>
      <c r="U54" s="74">
        <f t="shared" si="108"/>
        <v>12.197917647058825</v>
      </c>
      <c r="V54" s="105">
        <f t="shared" si="109"/>
        <v>140.10106000000005</v>
      </c>
      <c r="W54" s="105">
        <f t="shared" si="110"/>
        <v>161.11621900000003</v>
      </c>
      <c r="X54" s="106">
        <f t="shared" si="111"/>
        <v>220.10106000000005</v>
      </c>
      <c r="Y54" s="102">
        <f t="shared" si="112"/>
        <v>14.673404000000003</v>
      </c>
      <c r="Z54" s="103">
        <f t="shared" si="113"/>
        <v>11.584266315789476</v>
      </c>
      <c r="AA54" s="104">
        <f t="shared" si="114"/>
        <v>12.94712117647059</v>
      </c>
      <c r="AB54" s="151">
        <f t="shared" si="115"/>
        <v>154.11116600000005</v>
      </c>
      <c r="AC54" s="151">
        <f t="shared" si="116"/>
        <v>177.22784090000005</v>
      </c>
      <c r="AD54" s="152">
        <f t="shared" si="117"/>
        <v>234.11116600000005</v>
      </c>
      <c r="AE54" s="148">
        <f t="shared" si="118"/>
        <v>15.607411066666669</v>
      </c>
      <c r="AF54" s="149">
        <f t="shared" si="119"/>
        <v>12.321640315789477</v>
      </c>
      <c r="AG54" s="150">
        <f t="shared" si="120"/>
        <v>13.771245058823533</v>
      </c>
      <c r="AH54" s="187">
        <f t="shared" si="121"/>
        <v>169.52228260000007</v>
      </c>
      <c r="AI54" s="188">
        <f t="shared" si="122"/>
        <v>194.95062499000005</v>
      </c>
      <c r="AJ54" s="188">
        <f t="shared" si="123"/>
        <v>249.52228260000007</v>
      </c>
      <c r="AK54" s="189">
        <f t="shared" si="124"/>
        <v>14.677781329411768</v>
      </c>
      <c r="AL54" s="190">
        <f t="shared" si="125"/>
        <v>11.882013457142861</v>
      </c>
      <c r="AM54" s="191">
        <f t="shared" si="126"/>
        <v>13.862349033333338</v>
      </c>
      <c r="AN54" s="220">
        <f t="shared" si="127"/>
        <v>186.47451086000009</v>
      </c>
      <c r="AO54" s="221">
        <f t="shared" si="128"/>
        <v>214.44568748900008</v>
      </c>
      <c r="AP54" s="221">
        <f t="shared" si="129"/>
        <v>266.47451086000012</v>
      </c>
      <c r="AQ54" s="222">
        <f t="shared" si="130"/>
        <v>15.674971227058832</v>
      </c>
      <c r="AR54" s="223">
        <f t="shared" si="131"/>
        <v>12.689262421904768</v>
      </c>
      <c r="AS54" s="224">
        <f t="shared" si="132"/>
        <v>14.804139492222228</v>
      </c>
      <c r="AT54" s="268">
        <f t="shared" si="133"/>
        <v>171.55654999120009</v>
      </c>
      <c r="AU54" s="253">
        <f t="shared" si="134"/>
        <v>205.12196194600011</v>
      </c>
      <c r="AV54" s="254">
        <f t="shared" si="88"/>
        <v>235.8902562379001</v>
      </c>
      <c r="AW54" s="254">
        <f t="shared" si="89"/>
        <v>285.12196194600011</v>
      </c>
      <c r="AX54" s="255">
        <f t="shared" si="90"/>
        <v>16.771880114470594</v>
      </c>
      <c r="AY54" s="256">
        <f t="shared" si="91"/>
        <v>13.577236283142863</v>
      </c>
      <c r="AZ54" s="257">
        <f t="shared" si="92"/>
        <v>15.840108997000007</v>
      </c>
      <c r="BA54" s="268">
        <f t="shared" si="93"/>
        <v>188.71220499032009</v>
      </c>
    </row>
    <row r="55" spans="1:53" x14ac:dyDescent="0.2">
      <c r="A55" s="33">
        <v>7243</v>
      </c>
      <c r="B55" s="33" t="s">
        <v>73</v>
      </c>
      <c r="C55" s="34" t="s">
        <v>20</v>
      </c>
      <c r="D55" s="35">
        <v>184.21</v>
      </c>
      <c r="E55" s="36">
        <f t="shared" si="94"/>
        <v>209.99939999999998</v>
      </c>
      <c r="F55" s="18">
        <f t="shared" si="95"/>
        <v>264.21000000000004</v>
      </c>
      <c r="G55" s="37">
        <f t="shared" si="96"/>
        <v>20.323846153846155</v>
      </c>
      <c r="H55" s="38">
        <f t="shared" si="97"/>
        <v>15.541764705882356</v>
      </c>
      <c r="I55" s="39">
        <f t="shared" si="98"/>
        <v>16.513125000000002</v>
      </c>
      <c r="J55" s="40">
        <v>202.63100000000003</v>
      </c>
      <c r="K55" s="23">
        <f t="shared" si="99"/>
        <v>233.02565000000001</v>
      </c>
      <c r="L55" s="41">
        <f t="shared" si="100"/>
        <v>282.63100000000003</v>
      </c>
      <c r="M55" s="42">
        <f t="shared" si="101"/>
        <v>18.842066666666668</v>
      </c>
      <c r="N55" s="43">
        <f t="shared" si="102"/>
        <v>14.875315789473685</v>
      </c>
      <c r="O55" s="44">
        <f t="shared" si="103"/>
        <v>15.701722222222223</v>
      </c>
      <c r="P55" s="45">
        <v>222.89410000000004</v>
      </c>
      <c r="Q55" s="46">
        <f t="shared" si="104"/>
        <v>256.328215</v>
      </c>
      <c r="R55" s="30">
        <f t="shared" si="105"/>
        <v>302.89410000000004</v>
      </c>
      <c r="S55" s="31">
        <f t="shared" si="106"/>
        <v>20.192940000000004</v>
      </c>
      <c r="T55" s="32">
        <f t="shared" si="107"/>
        <v>15.941794736842107</v>
      </c>
      <c r="U55" s="74">
        <f t="shared" si="108"/>
        <v>17.817300000000003</v>
      </c>
      <c r="V55" s="105">
        <f t="shared" si="109"/>
        <v>245.18351000000007</v>
      </c>
      <c r="W55" s="105">
        <f t="shared" si="110"/>
        <v>281.96103650000003</v>
      </c>
      <c r="X55" s="106">
        <f t="shared" si="111"/>
        <v>325.18351000000007</v>
      </c>
      <c r="Y55" s="102">
        <f t="shared" si="112"/>
        <v>21.678900666666671</v>
      </c>
      <c r="Z55" s="103">
        <f t="shared" si="113"/>
        <v>17.114921578947371</v>
      </c>
      <c r="AA55" s="104">
        <f t="shared" si="114"/>
        <v>19.128441764705887</v>
      </c>
      <c r="AB55" s="151">
        <f t="shared" si="115"/>
        <v>269.70186100000012</v>
      </c>
      <c r="AC55" s="151">
        <f t="shared" si="116"/>
        <v>310.15714015000009</v>
      </c>
      <c r="AD55" s="152">
        <f t="shared" si="117"/>
        <v>349.70186100000012</v>
      </c>
      <c r="AE55" s="148">
        <f t="shared" si="118"/>
        <v>23.313457400000008</v>
      </c>
      <c r="AF55" s="149">
        <f t="shared" si="119"/>
        <v>18.405361105263164</v>
      </c>
      <c r="AG55" s="150">
        <f t="shared" si="120"/>
        <v>20.57069770588236</v>
      </c>
      <c r="AH55" s="187">
        <f t="shared" si="121"/>
        <v>296.67204710000016</v>
      </c>
      <c r="AI55" s="188">
        <f t="shared" si="122"/>
        <v>341.17285416500016</v>
      </c>
      <c r="AJ55" s="188">
        <f t="shared" si="123"/>
        <v>376.67204710000016</v>
      </c>
      <c r="AK55" s="189">
        <f t="shared" si="124"/>
        <v>22.157179241176479</v>
      </c>
      <c r="AL55" s="190">
        <f t="shared" si="125"/>
        <v>17.936764147619055</v>
      </c>
      <c r="AM55" s="191">
        <f t="shared" si="126"/>
        <v>20.926224838888899</v>
      </c>
      <c r="AN55" s="220">
        <f t="shared" si="127"/>
        <v>326.33925181000018</v>
      </c>
      <c r="AO55" s="221">
        <f t="shared" si="128"/>
        <v>375.29013958150017</v>
      </c>
      <c r="AP55" s="221">
        <f t="shared" si="129"/>
        <v>406.33925181000018</v>
      </c>
      <c r="AQ55" s="222">
        <f t="shared" si="130"/>
        <v>23.902308930000011</v>
      </c>
      <c r="AR55" s="223">
        <f t="shared" si="131"/>
        <v>19.34948818142858</v>
      </c>
      <c r="AS55" s="224">
        <f t="shared" si="132"/>
        <v>22.574402878333345</v>
      </c>
      <c r="AT55" s="268">
        <f t="shared" si="133"/>
        <v>300.23211166520014</v>
      </c>
      <c r="AU55" s="253">
        <f t="shared" si="134"/>
        <v>358.97317699100023</v>
      </c>
      <c r="AV55" s="254">
        <f t="shared" si="88"/>
        <v>412.81915353965024</v>
      </c>
      <c r="AW55" s="254">
        <f t="shared" si="89"/>
        <v>438.97317699100023</v>
      </c>
      <c r="AX55" s="255">
        <f t="shared" si="90"/>
        <v>25.821951587705897</v>
      </c>
      <c r="AY55" s="256">
        <f t="shared" si="91"/>
        <v>20.903484618619057</v>
      </c>
      <c r="AZ55" s="257">
        <f t="shared" si="92"/>
        <v>24.387398721722235</v>
      </c>
      <c r="BA55" s="268">
        <f t="shared" si="93"/>
        <v>330.25532283172021</v>
      </c>
    </row>
    <row r="56" spans="1:53" x14ac:dyDescent="0.2">
      <c r="A56" s="33">
        <v>7245</v>
      </c>
      <c r="B56" s="33" t="s">
        <v>74</v>
      </c>
      <c r="C56" s="34" t="s">
        <v>20</v>
      </c>
      <c r="D56" s="35">
        <v>403.51</v>
      </c>
      <c r="E56" s="36">
        <f t="shared" si="94"/>
        <v>460.00139999999993</v>
      </c>
      <c r="F56" s="18">
        <f t="shared" si="95"/>
        <v>483.51</v>
      </c>
      <c r="G56" s="37">
        <f t="shared" si="96"/>
        <v>37.193076923076923</v>
      </c>
      <c r="H56" s="38">
        <f t="shared" si="97"/>
        <v>28.441764705882353</v>
      </c>
      <c r="I56" s="39">
        <f t="shared" si="98"/>
        <v>30.219374999999999</v>
      </c>
      <c r="J56" s="40">
        <v>443.86100000000005</v>
      </c>
      <c r="K56" s="23">
        <f t="shared" si="99"/>
        <v>510.44015000000002</v>
      </c>
      <c r="L56" s="41">
        <f t="shared" si="100"/>
        <v>523.8610000000001</v>
      </c>
      <c r="M56" s="42">
        <f t="shared" si="101"/>
        <v>34.924066666666675</v>
      </c>
      <c r="N56" s="43">
        <f t="shared" si="102"/>
        <v>27.571631578947375</v>
      </c>
      <c r="O56" s="44">
        <f t="shared" si="103"/>
        <v>29.103388888888894</v>
      </c>
      <c r="P56" s="45">
        <v>488.2471000000001</v>
      </c>
      <c r="Q56" s="46">
        <f t="shared" si="104"/>
        <v>561.48416500000008</v>
      </c>
      <c r="R56" s="30">
        <f t="shared" si="105"/>
        <v>568.24710000000005</v>
      </c>
      <c r="S56" s="31">
        <f t="shared" si="106"/>
        <v>37.883140000000004</v>
      </c>
      <c r="T56" s="32">
        <f t="shared" si="107"/>
        <v>29.907742105263161</v>
      </c>
      <c r="U56" s="74">
        <f t="shared" si="108"/>
        <v>33.426300000000005</v>
      </c>
      <c r="V56" s="105">
        <f t="shared" si="109"/>
        <v>537.07181000000014</v>
      </c>
      <c r="W56" s="105">
        <f t="shared" si="110"/>
        <v>617.63258150000013</v>
      </c>
      <c r="X56" s="106">
        <f t="shared" si="111"/>
        <v>617.07181000000014</v>
      </c>
      <c r="Y56" s="102">
        <f t="shared" si="112"/>
        <v>41.138120666666673</v>
      </c>
      <c r="Z56" s="103">
        <f t="shared" si="113"/>
        <v>32.477463684210534</v>
      </c>
      <c r="AA56" s="104">
        <f t="shared" si="114"/>
        <v>36.298341764705889</v>
      </c>
      <c r="AB56" s="151">
        <f t="shared" si="115"/>
        <v>590.77899100000025</v>
      </c>
      <c r="AC56" s="151">
        <f t="shared" si="116"/>
        <v>679.3958396500002</v>
      </c>
      <c r="AD56" s="152">
        <f t="shared" si="117"/>
        <v>670.77899100000025</v>
      </c>
      <c r="AE56" s="148">
        <f t="shared" si="118"/>
        <v>44.718599400000016</v>
      </c>
      <c r="AF56" s="149">
        <f t="shared" si="119"/>
        <v>35.304157421052643</v>
      </c>
      <c r="AG56" s="150">
        <f t="shared" si="120"/>
        <v>39.457587705882368</v>
      </c>
      <c r="AH56" s="187">
        <f t="shared" si="121"/>
        <v>649.85689010000033</v>
      </c>
      <c r="AI56" s="188">
        <f t="shared" si="122"/>
        <v>747.33542361500031</v>
      </c>
      <c r="AJ56" s="188">
        <f t="shared" si="123"/>
        <v>729.85689010000033</v>
      </c>
      <c r="AK56" s="189">
        <f t="shared" si="124"/>
        <v>42.932758241176487</v>
      </c>
      <c r="AL56" s="190">
        <f t="shared" si="125"/>
        <v>34.755090004761918</v>
      </c>
      <c r="AM56" s="191">
        <f t="shared" si="126"/>
        <v>40.547605005555575</v>
      </c>
      <c r="AN56" s="220">
        <f t="shared" si="127"/>
        <v>714.84257911000043</v>
      </c>
      <c r="AO56" s="221">
        <f t="shared" si="128"/>
        <v>822.06896597650041</v>
      </c>
      <c r="AP56" s="221">
        <f t="shared" si="129"/>
        <v>794.84257911000043</v>
      </c>
      <c r="AQ56" s="222">
        <f t="shared" si="130"/>
        <v>46.755445830000028</v>
      </c>
      <c r="AR56" s="223">
        <f t="shared" si="131"/>
        <v>37.849646624285732</v>
      </c>
      <c r="AS56" s="224">
        <f t="shared" si="132"/>
        <v>44.157921061666691</v>
      </c>
      <c r="AT56" s="268">
        <f t="shared" si="133"/>
        <v>657.65517278120035</v>
      </c>
      <c r="AU56" s="253">
        <f t="shared" si="134"/>
        <v>786.32683702100053</v>
      </c>
      <c r="AV56" s="254">
        <f t="shared" si="88"/>
        <v>904.27586257415055</v>
      </c>
      <c r="AW56" s="254">
        <f t="shared" si="89"/>
        <v>866.32683702100053</v>
      </c>
      <c r="AX56" s="255">
        <f t="shared" si="90"/>
        <v>50.960402177705916</v>
      </c>
      <c r="AY56" s="256">
        <f t="shared" si="91"/>
        <v>41.253658905761931</v>
      </c>
      <c r="AZ56" s="257">
        <f t="shared" si="92"/>
        <v>48.129268723388918</v>
      </c>
      <c r="BA56" s="268">
        <f t="shared" si="93"/>
        <v>723.42069005932046</v>
      </c>
    </row>
    <row r="57" spans="1:53" x14ac:dyDescent="0.2">
      <c r="A57" s="33">
        <v>7249</v>
      </c>
      <c r="B57" s="33" t="s">
        <v>75</v>
      </c>
      <c r="C57" s="34" t="s">
        <v>20</v>
      </c>
      <c r="D57" s="35">
        <v>140.35</v>
      </c>
      <c r="E57" s="36">
        <f t="shared" si="94"/>
        <v>159.99899999999997</v>
      </c>
      <c r="F57" s="18">
        <f t="shared" si="95"/>
        <v>220.35</v>
      </c>
      <c r="G57" s="37">
        <f t="shared" si="96"/>
        <v>16.95</v>
      </c>
      <c r="H57" s="38">
        <f t="shared" si="97"/>
        <v>12.961764705882352</v>
      </c>
      <c r="I57" s="39">
        <f t="shared" si="98"/>
        <v>13.771875</v>
      </c>
      <c r="J57" s="40">
        <v>154.38500000000002</v>
      </c>
      <c r="K57" s="23">
        <f t="shared" si="99"/>
        <v>177.54275000000001</v>
      </c>
      <c r="L57" s="41">
        <f t="shared" si="100"/>
        <v>234.38500000000002</v>
      </c>
      <c r="M57" s="42">
        <f t="shared" si="101"/>
        <v>15.625666666666667</v>
      </c>
      <c r="N57" s="43">
        <f t="shared" si="102"/>
        <v>12.336052631578948</v>
      </c>
      <c r="O57" s="44">
        <f t="shared" si="103"/>
        <v>13.02138888888889</v>
      </c>
      <c r="P57" s="45">
        <v>169.82350000000002</v>
      </c>
      <c r="Q57" s="46">
        <f t="shared" si="104"/>
        <v>195.29702500000002</v>
      </c>
      <c r="R57" s="30">
        <f t="shared" si="105"/>
        <v>249.82350000000002</v>
      </c>
      <c r="S57" s="31">
        <f t="shared" si="106"/>
        <v>16.654900000000001</v>
      </c>
      <c r="T57" s="32">
        <f t="shared" si="107"/>
        <v>13.148605263157895</v>
      </c>
      <c r="U57" s="74">
        <f t="shared" si="108"/>
        <v>14.695500000000001</v>
      </c>
      <c r="V57" s="105">
        <f t="shared" si="109"/>
        <v>186.80585000000005</v>
      </c>
      <c r="W57" s="105">
        <f t="shared" si="110"/>
        <v>214.82672750000003</v>
      </c>
      <c r="X57" s="106">
        <f t="shared" si="111"/>
        <v>266.80585000000008</v>
      </c>
      <c r="Y57" s="102">
        <f t="shared" si="112"/>
        <v>17.787056666666672</v>
      </c>
      <c r="Z57" s="103">
        <f t="shared" si="113"/>
        <v>14.042413157894741</v>
      </c>
      <c r="AA57" s="104">
        <f t="shared" si="114"/>
        <v>15.694461764705887</v>
      </c>
      <c r="AB57" s="151">
        <f t="shared" si="115"/>
        <v>205.48643500000006</v>
      </c>
      <c r="AC57" s="151">
        <f t="shared" si="116"/>
        <v>236.30940025000004</v>
      </c>
      <c r="AD57" s="152">
        <f t="shared" si="117"/>
        <v>285.48643500000003</v>
      </c>
      <c r="AE57" s="148">
        <f t="shared" si="118"/>
        <v>19.032429</v>
      </c>
      <c r="AF57" s="149">
        <f t="shared" si="119"/>
        <v>15.025601842105266</v>
      </c>
      <c r="AG57" s="150">
        <f t="shared" si="120"/>
        <v>16.793319705882354</v>
      </c>
      <c r="AH57" s="187">
        <f t="shared" si="121"/>
        <v>226.03507850000008</v>
      </c>
      <c r="AI57" s="188">
        <f t="shared" si="122"/>
        <v>259.9403402750001</v>
      </c>
      <c r="AJ57" s="188">
        <f t="shared" si="123"/>
        <v>306.03507850000005</v>
      </c>
      <c r="AK57" s="189">
        <f t="shared" si="124"/>
        <v>18.002063441176475</v>
      </c>
      <c r="AL57" s="190">
        <f t="shared" si="125"/>
        <v>14.573098976190479</v>
      </c>
      <c r="AM57" s="191">
        <f t="shared" si="126"/>
        <v>17.001948805555557</v>
      </c>
      <c r="AN57" s="220">
        <f t="shared" si="127"/>
        <v>248.63858635000011</v>
      </c>
      <c r="AO57" s="221">
        <f t="shared" si="128"/>
        <v>285.93437430250009</v>
      </c>
      <c r="AP57" s="221">
        <f t="shared" si="129"/>
        <v>328.63858635000008</v>
      </c>
      <c r="AQ57" s="222">
        <f t="shared" si="130"/>
        <v>19.331681550000006</v>
      </c>
      <c r="AR57" s="223">
        <f t="shared" si="131"/>
        <v>15.649456492857146</v>
      </c>
      <c r="AS57" s="224">
        <f t="shared" si="132"/>
        <v>18.257699241666671</v>
      </c>
      <c r="AT57" s="268">
        <f t="shared" si="133"/>
        <v>228.74749944200008</v>
      </c>
      <c r="AU57" s="253">
        <f t="shared" si="134"/>
        <v>273.50244498500012</v>
      </c>
      <c r="AV57" s="254">
        <f t="shared" si="88"/>
        <v>314.52781173275014</v>
      </c>
      <c r="AW57" s="254">
        <f t="shared" si="89"/>
        <v>353.50244498500012</v>
      </c>
      <c r="AX57" s="255">
        <f t="shared" si="90"/>
        <v>20.794261469705891</v>
      </c>
      <c r="AY57" s="256">
        <f t="shared" si="91"/>
        <v>16.833449761190483</v>
      </c>
      <c r="AZ57" s="257">
        <f t="shared" si="92"/>
        <v>19.639024721388896</v>
      </c>
      <c r="BA57" s="268">
        <f t="shared" si="93"/>
        <v>251.62224938620011</v>
      </c>
    </row>
    <row r="58" spans="1:53" x14ac:dyDescent="0.2">
      <c r="A58" s="33">
        <v>7263</v>
      </c>
      <c r="B58" s="33" t="s">
        <v>76</v>
      </c>
      <c r="C58" s="34" t="s">
        <v>20</v>
      </c>
      <c r="D58" s="35">
        <v>201.75</v>
      </c>
      <c r="E58" s="36">
        <f t="shared" si="94"/>
        <v>229.99499999999998</v>
      </c>
      <c r="F58" s="18">
        <f t="shared" si="95"/>
        <v>281.75</v>
      </c>
      <c r="G58" s="37">
        <f t="shared" si="96"/>
        <v>21.673076923076923</v>
      </c>
      <c r="H58" s="38">
        <f t="shared" si="97"/>
        <v>16.573529411764707</v>
      </c>
      <c r="I58" s="39">
        <f t="shared" si="98"/>
        <v>17.609375</v>
      </c>
      <c r="J58" s="40">
        <v>221.92500000000001</v>
      </c>
      <c r="K58" s="23">
        <f t="shared" si="99"/>
        <v>255.21375</v>
      </c>
      <c r="L58" s="41">
        <f t="shared" si="100"/>
        <v>301.92500000000001</v>
      </c>
      <c r="M58" s="42">
        <f t="shared" si="101"/>
        <v>20.128333333333334</v>
      </c>
      <c r="N58" s="43">
        <f t="shared" si="102"/>
        <v>15.890789473684212</v>
      </c>
      <c r="O58" s="44">
        <f t="shared" si="103"/>
        <v>16.773611111111112</v>
      </c>
      <c r="P58" s="45">
        <v>244.11750000000004</v>
      </c>
      <c r="Q58" s="46">
        <f t="shared" si="104"/>
        <v>280.73512500000004</v>
      </c>
      <c r="R58" s="30">
        <f t="shared" si="105"/>
        <v>324.11750000000006</v>
      </c>
      <c r="S58" s="31">
        <f t="shared" si="106"/>
        <v>21.607833333333339</v>
      </c>
      <c r="T58" s="32">
        <f t="shared" si="107"/>
        <v>17.058815789473687</v>
      </c>
      <c r="U58" s="74">
        <f t="shared" si="108"/>
        <v>19.065735294117651</v>
      </c>
      <c r="V58" s="105">
        <f t="shared" si="109"/>
        <v>268.52925000000005</v>
      </c>
      <c r="W58" s="105">
        <f t="shared" si="110"/>
        <v>308.80863750000003</v>
      </c>
      <c r="X58" s="106">
        <f t="shared" si="111"/>
        <v>348.52925000000005</v>
      </c>
      <c r="Y58" s="102">
        <f t="shared" si="112"/>
        <v>23.235283333333335</v>
      </c>
      <c r="Z58" s="103">
        <f t="shared" si="113"/>
        <v>18.343644736842109</v>
      </c>
      <c r="AA58" s="104">
        <f t="shared" si="114"/>
        <v>20.501720588235298</v>
      </c>
      <c r="AB58" s="151">
        <f t="shared" si="115"/>
        <v>295.38217500000007</v>
      </c>
      <c r="AC58" s="151">
        <f t="shared" si="116"/>
        <v>339.68950125000003</v>
      </c>
      <c r="AD58" s="152">
        <f t="shared" si="117"/>
        <v>375.38217500000007</v>
      </c>
      <c r="AE58" s="148">
        <f t="shared" si="118"/>
        <v>25.025478333333339</v>
      </c>
      <c r="AF58" s="149">
        <f t="shared" si="119"/>
        <v>19.756956578947371</v>
      </c>
      <c r="AG58" s="150">
        <f t="shared" si="120"/>
        <v>22.081304411764709</v>
      </c>
      <c r="AH58" s="187">
        <f t="shared" si="121"/>
        <v>324.9203925000001</v>
      </c>
      <c r="AI58" s="188">
        <f t="shared" si="122"/>
        <v>373.65845137500008</v>
      </c>
      <c r="AJ58" s="188">
        <f t="shared" si="123"/>
        <v>404.9203925000001</v>
      </c>
      <c r="AK58" s="189">
        <f t="shared" si="124"/>
        <v>23.818846617647065</v>
      </c>
      <c r="AL58" s="190">
        <f t="shared" si="125"/>
        <v>19.281923452380958</v>
      </c>
      <c r="AM58" s="191">
        <f t="shared" si="126"/>
        <v>22.495577361111117</v>
      </c>
      <c r="AN58" s="220">
        <f t="shared" si="127"/>
        <v>357.41243175000017</v>
      </c>
      <c r="AO58" s="221">
        <f t="shared" si="128"/>
        <v>411.02429651250014</v>
      </c>
      <c r="AP58" s="221">
        <f t="shared" si="129"/>
        <v>437.41243175000017</v>
      </c>
      <c r="AQ58" s="222">
        <f t="shared" si="130"/>
        <v>25.730143044117657</v>
      </c>
      <c r="AR58" s="223">
        <f t="shared" si="131"/>
        <v>20.829163416666674</v>
      </c>
      <c r="AS58" s="224">
        <f t="shared" si="132"/>
        <v>24.300690652777789</v>
      </c>
      <c r="AT58" s="268">
        <f t="shared" si="133"/>
        <v>328.81943721000016</v>
      </c>
      <c r="AU58" s="253">
        <f t="shared" si="134"/>
        <v>393.15367492500019</v>
      </c>
      <c r="AV58" s="254">
        <f t="shared" si="88"/>
        <v>452.12672616375016</v>
      </c>
      <c r="AW58" s="254">
        <f t="shared" si="89"/>
        <v>473.15367492500019</v>
      </c>
      <c r="AX58" s="255">
        <f t="shared" si="90"/>
        <v>27.832569113235305</v>
      </c>
      <c r="AY58" s="256">
        <f t="shared" si="91"/>
        <v>22.531127377380962</v>
      </c>
      <c r="AZ58" s="257">
        <f t="shared" si="92"/>
        <v>26.286315273611123</v>
      </c>
      <c r="BA58" s="268">
        <f t="shared" si="93"/>
        <v>361.70138093100013</v>
      </c>
    </row>
    <row r="59" spans="1:53" x14ac:dyDescent="0.2">
      <c r="A59" s="33">
        <v>7320</v>
      </c>
      <c r="B59" s="33" t="s">
        <v>77</v>
      </c>
      <c r="C59" s="34" t="s">
        <v>20</v>
      </c>
      <c r="D59" s="35">
        <v>157.9</v>
      </c>
      <c r="E59" s="36">
        <f t="shared" si="94"/>
        <v>180.006</v>
      </c>
      <c r="F59" s="18">
        <f t="shared" si="95"/>
        <v>237.9</v>
      </c>
      <c r="G59" s="37">
        <f t="shared" si="96"/>
        <v>18.3</v>
      </c>
      <c r="H59" s="38">
        <f t="shared" si="97"/>
        <v>13.994117647058824</v>
      </c>
      <c r="I59" s="39">
        <f t="shared" si="98"/>
        <v>14.86875</v>
      </c>
      <c r="J59" s="40">
        <v>173.69000000000003</v>
      </c>
      <c r="K59" s="23">
        <f t="shared" si="99"/>
        <v>199.74350000000001</v>
      </c>
      <c r="L59" s="41">
        <f t="shared" si="100"/>
        <v>253.69000000000003</v>
      </c>
      <c r="M59" s="42">
        <f t="shared" si="101"/>
        <v>16.91266666666667</v>
      </c>
      <c r="N59" s="43">
        <f t="shared" si="102"/>
        <v>13.352105263157895</v>
      </c>
      <c r="O59" s="44">
        <f t="shared" si="103"/>
        <v>14.093888888888891</v>
      </c>
      <c r="P59" s="45">
        <v>191.05900000000005</v>
      </c>
      <c r="Q59" s="46">
        <f t="shared" si="104"/>
        <v>219.71785000000006</v>
      </c>
      <c r="R59" s="30">
        <f t="shared" si="105"/>
        <v>271.05900000000008</v>
      </c>
      <c r="S59" s="31">
        <f t="shared" si="106"/>
        <v>18.070600000000006</v>
      </c>
      <c r="T59" s="32">
        <f t="shared" si="107"/>
        <v>14.266263157894741</v>
      </c>
      <c r="U59" s="74">
        <f t="shared" si="108"/>
        <v>15.944647058823534</v>
      </c>
      <c r="V59" s="105">
        <f t="shared" si="109"/>
        <v>210.16490000000007</v>
      </c>
      <c r="W59" s="105">
        <f t="shared" si="110"/>
        <v>241.68963500000007</v>
      </c>
      <c r="X59" s="106">
        <f t="shared" si="111"/>
        <v>290.1649000000001</v>
      </c>
      <c r="Y59" s="102">
        <f t="shared" si="112"/>
        <v>19.344326666666674</v>
      </c>
      <c r="Z59" s="103">
        <f t="shared" si="113"/>
        <v>15.271836842105268</v>
      </c>
      <c r="AA59" s="104">
        <f t="shared" si="114"/>
        <v>17.06852352941177</v>
      </c>
      <c r="AB59" s="151">
        <f t="shared" si="115"/>
        <v>231.18139000000011</v>
      </c>
      <c r="AC59" s="151">
        <f t="shared" si="116"/>
        <v>265.85859850000008</v>
      </c>
      <c r="AD59" s="152">
        <f t="shared" si="117"/>
        <v>311.18139000000008</v>
      </c>
      <c r="AE59" s="148">
        <f t="shared" si="118"/>
        <v>20.745426000000005</v>
      </c>
      <c r="AF59" s="149">
        <f t="shared" si="119"/>
        <v>16.377967894736845</v>
      </c>
      <c r="AG59" s="150">
        <f t="shared" si="120"/>
        <v>18.304787647058827</v>
      </c>
      <c r="AH59" s="187">
        <f t="shared" si="121"/>
        <v>254.29952900000015</v>
      </c>
      <c r="AI59" s="188">
        <f t="shared" si="122"/>
        <v>292.44445835000016</v>
      </c>
      <c r="AJ59" s="188">
        <f t="shared" si="123"/>
        <v>334.29952900000012</v>
      </c>
      <c r="AK59" s="189">
        <f t="shared" si="124"/>
        <v>19.664678176470595</v>
      </c>
      <c r="AL59" s="190">
        <f t="shared" si="125"/>
        <v>15.919025190476196</v>
      </c>
      <c r="AM59" s="191">
        <f t="shared" si="126"/>
        <v>18.572196055555562</v>
      </c>
      <c r="AN59" s="220">
        <f t="shared" si="127"/>
        <v>279.72948190000017</v>
      </c>
      <c r="AO59" s="221">
        <f t="shared" si="128"/>
        <v>321.68890418500018</v>
      </c>
      <c r="AP59" s="221">
        <f t="shared" si="129"/>
        <v>359.72948190000017</v>
      </c>
      <c r="AQ59" s="222">
        <f t="shared" si="130"/>
        <v>21.16055775882354</v>
      </c>
      <c r="AR59" s="223">
        <f t="shared" si="131"/>
        <v>17.129975328571437</v>
      </c>
      <c r="AS59" s="224">
        <f t="shared" si="132"/>
        <v>19.984971216666676</v>
      </c>
      <c r="AT59" s="268">
        <f t="shared" si="133"/>
        <v>257.35112334800016</v>
      </c>
      <c r="AU59" s="253">
        <f t="shared" si="134"/>
        <v>307.70243009000023</v>
      </c>
      <c r="AV59" s="254">
        <f t="shared" si="88"/>
        <v>353.85779460350022</v>
      </c>
      <c r="AW59" s="254">
        <f t="shared" si="89"/>
        <v>387.70243009000023</v>
      </c>
      <c r="AX59" s="255">
        <f t="shared" si="90"/>
        <v>22.806025299411779</v>
      </c>
      <c r="AY59" s="256">
        <f t="shared" si="91"/>
        <v>18.462020480476202</v>
      </c>
      <c r="AZ59" s="257">
        <f t="shared" si="92"/>
        <v>21.539023893888903</v>
      </c>
      <c r="BA59" s="268">
        <f t="shared" si="93"/>
        <v>283.08623568280018</v>
      </c>
    </row>
    <row r="60" spans="1:53" x14ac:dyDescent="0.2">
      <c r="A60" s="33">
        <v>7321</v>
      </c>
      <c r="B60" s="33" t="s">
        <v>78</v>
      </c>
      <c r="C60" s="34" t="s">
        <v>20</v>
      </c>
      <c r="D60" s="35">
        <v>175.44</v>
      </c>
      <c r="E60" s="36">
        <f t="shared" si="94"/>
        <v>200.00159999999997</v>
      </c>
      <c r="F60" s="18">
        <f t="shared" si="95"/>
        <v>255.44</v>
      </c>
      <c r="G60" s="37">
        <f t="shared" si="96"/>
        <v>19.649230769230769</v>
      </c>
      <c r="H60" s="38">
        <f t="shared" si="97"/>
        <v>15.025882352941176</v>
      </c>
      <c r="I60" s="39">
        <f t="shared" si="98"/>
        <v>15.965</v>
      </c>
      <c r="J60" s="40">
        <v>192.98400000000001</v>
      </c>
      <c r="K60" s="23">
        <f t="shared" si="99"/>
        <v>221.9316</v>
      </c>
      <c r="L60" s="41">
        <f t="shared" si="100"/>
        <v>272.98400000000004</v>
      </c>
      <c r="M60" s="42">
        <f t="shared" si="101"/>
        <v>18.198933333333336</v>
      </c>
      <c r="N60" s="43">
        <f t="shared" si="102"/>
        <v>14.367578947368424</v>
      </c>
      <c r="O60" s="44">
        <f t="shared" si="103"/>
        <v>15.16577777777778</v>
      </c>
      <c r="P60" s="45">
        <v>212.28240000000002</v>
      </c>
      <c r="Q60" s="46">
        <f t="shared" si="104"/>
        <v>244.12476000000001</v>
      </c>
      <c r="R60" s="30">
        <f t="shared" si="105"/>
        <v>292.28240000000005</v>
      </c>
      <c r="S60" s="31">
        <f t="shared" si="106"/>
        <v>19.485493333333338</v>
      </c>
      <c r="T60" s="32">
        <f t="shared" si="107"/>
        <v>15.383284210526318</v>
      </c>
      <c r="U60" s="74">
        <f t="shared" si="108"/>
        <v>17.193082352941179</v>
      </c>
      <c r="V60" s="105">
        <f t="shared" si="109"/>
        <v>233.51064000000005</v>
      </c>
      <c r="W60" s="105">
        <f t="shared" si="110"/>
        <v>268.53723600000006</v>
      </c>
      <c r="X60" s="106">
        <f t="shared" si="111"/>
        <v>313.51064000000008</v>
      </c>
      <c r="Y60" s="102">
        <f t="shared" si="112"/>
        <v>20.900709333333339</v>
      </c>
      <c r="Z60" s="103">
        <f t="shared" si="113"/>
        <v>16.500560000000004</v>
      </c>
      <c r="AA60" s="104">
        <f t="shared" si="114"/>
        <v>18.441802352941181</v>
      </c>
      <c r="AB60" s="151">
        <f t="shared" si="115"/>
        <v>256.86170400000009</v>
      </c>
      <c r="AC60" s="151">
        <f t="shared" si="116"/>
        <v>295.39095960000009</v>
      </c>
      <c r="AD60" s="152">
        <f t="shared" si="117"/>
        <v>336.86170400000009</v>
      </c>
      <c r="AE60" s="148">
        <f t="shared" si="118"/>
        <v>22.45744693333334</v>
      </c>
      <c r="AF60" s="149">
        <f t="shared" si="119"/>
        <v>17.729563368421058</v>
      </c>
      <c r="AG60" s="150">
        <f t="shared" si="120"/>
        <v>19.815394352941183</v>
      </c>
      <c r="AH60" s="187">
        <f t="shared" si="121"/>
        <v>282.54787440000013</v>
      </c>
      <c r="AI60" s="188">
        <f t="shared" si="122"/>
        <v>324.93005556000014</v>
      </c>
      <c r="AJ60" s="188">
        <f t="shared" si="123"/>
        <v>362.54787440000013</v>
      </c>
      <c r="AK60" s="189">
        <f t="shared" si="124"/>
        <v>21.326345552941184</v>
      </c>
      <c r="AL60" s="190">
        <f t="shared" si="125"/>
        <v>17.264184495238101</v>
      </c>
      <c r="AM60" s="191">
        <f t="shared" si="126"/>
        <v>20.141548577777783</v>
      </c>
      <c r="AN60" s="220">
        <f t="shared" si="127"/>
        <v>310.80266184000016</v>
      </c>
      <c r="AO60" s="221">
        <f t="shared" si="128"/>
        <v>357.42306111600016</v>
      </c>
      <c r="AP60" s="221">
        <f t="shared" si="129"/>
        <v>390.80266184000016</v>
      </c>
      <c r="AQ60" s="222">
        <f t="shared" si="130"/>
        <v>22.988391872941186</v>
      </c>
      <c r="AR60" s="223">
        <f t="shared" si="131"/>
        <v>18.609650563809531</v>
      </c>
      <c r="AS60" s="224">
        <f t="shared" si="132"/>
        <v>21.711258991111119</v>
      </c>
      <c r="AT60" s="268">
        <f t="shared" si="133"/>
        <v>285.93844889280012</v>
      </c>
      <c r="AU60" s="253">
        <f t="shared" si="134"/>
        <v>341.88292802400019</v>
      </c>
      <c r="AV60" s="254">
        <f t="shared" si="88"/>
        <v>393.1653672276002</v>
      </c>
      <c r="AW60" s="254">
        <f t="shared" si="89"/>
        <v>421.88292802400019</v>
      </c>
      <c r="AX60" s="255">
        <f t="shared" si="90"/>
        <v>24.816642824941187</v>
      </c>
      <c r="AY60" s="256">
        <f t="shared" si="91"/>
        <v>20.089663239238103</v>
      </c>
      <c r="AZ60" s="257">
        <f t="shared" si="92"/>
        <v>23.437940445777787</v>
      </c>
      <c r="BA60" s="268">
        <f t="shared" si="93"/>
        <v>314.53229378208016</v>
      </c>
    </row>
    <row r="61" spans="1:53" x14ac:dyDescent="0.2">
      <c r="A61" s="33">
        <v>7328</v>
      </c>
      <c r="B61" s="33" t="s">
        <v>79</v>
      </c>
      <c r="C61" s="34" t="s">
        <v>20</v>
      </c>
      <c r="D61" s="35">
        <v>131.58000000000001</v>
      </c>
      <c r="E61" s="36">
        <f t="shared" si="94"/>
        <v>150.00120000000001</v>
      </c>
      <c r="F61" s="18">
        <f t="shared" si="95"/>
        <v>211.58</v>
      </c>
      <c r="G61" s="37">
        <f t="shared" si="96"/>
        <v>16.275384615384617</v>
      </c>
      <c r="H61" s="38">
        <f t="shared" si="97"/>
        <v>12.445882352941178</v>
      </c>
      <c r="I61" s="39">
        <f t="shared" si="98"/>
        <v>13.223750000000001</v>
      </c>
      <c r="J61" s="40">
        <v>144.73800000000003</v>
      </c>
      <c r="K61" s="23">
        <f t="shared" si="99"/>
        <v>166.44870000000003</v>
      </c>
      <c r="L61" s="41">
        <f t="shared" si="100"/>
        <v>224.73800000000003</v>
      </c>
      <c r="M61" s="42">
        <f t="shared" si="101"/>
        <v>14.982533333333334</v>
      </c>
      <c r="N61" s="43">
        <f t="shared" si="102"/>
        <v>11.828315789473686</v>
      </c>
      <c r="O61" s="44">
        <f t="shared" si="103"/>
        <v>12.485444444444447</v>
      </c>
      <c r="P61" s="45">
        <v>159.21180000000004</v>
      </c>
      <c r="Q61" s="46">
        <f t="shared" si="104"/>
        <v>183.09357000000003</v>
      </c>
      <c r="R61" s="30">
        <f t="shared" si="105"/>
        <v>239.21180000000004</v>
      </c>
      <c r="S61" s="31">
        <f t="shared" si="106"/>
        <v>15.947453333333335</v>
      </c>
      <c r="T61" s="32">
        <f t="shared" si="107"/>
        <v>12.590094736842108</v>
      </c>
      <c r="U61" s="74">
        <f t="shared" si="108"/>
        <v>14.071282352941179</v>
      </c>
      <c r="V61" s="105">
        <f t="shared" si="109"/>
        <v>175.13298000000006</v>
      </c>
      <c r="W61" s="105">
        <f t="shared" si="110"/>
        <v>201.40292700000006</v>
      </c>
      <c r="X61" s="106">
        <f t="shared" si="111"/>
        <v>255.13298000000006</v>
      </c>
      <c r="Y61" s="102">
        <f t="shared" si="112"/>
        <v>17.008865333333336</v>
      </c>
      <c r="Z61" s="103">
        <f t="shared" si="113"/>
        <v>13.428051578947372</v>
      </c>
      <c r="AA61" s="104">
        <f t="shared" si="114"/>
        <v>15.007822352941179</v>
      </c>
      <c r="AB61" s="151">
        <f t="shared" si="115"/>
        <v>192.64627800000008</v>
      </c>
      <c r="AC61" s="151">
        <f t="shared" si="116"/>
        <v>221.54321970000007</v>
      </c>
      <c r="AD61" s="152">
        <f t="shared" si="117"/>
        <v>272.64627800000005</v>
      </c>
      <c r="AE61" s="148">
        <f t="shared" si="118"/>
        <v>18.176418533333337</v>
      </c>
      <c r="AF61" s="149">
        <f t="shared" si="119"/>
        <v>14.349804105263161</v>
      </c>
      <c r="AG61" s="150">
        <f t="shared" si="120"/>
        <v>16.038016352941181</v>
      </c>
      <c r="AH61" s="187">
        <f t="shared" si="121"/>
        <v>211.91090580000011</v>
      </c>
      <c r="AI61" s="188">
        <f t="shared" si="122"/>
        <v>243.69754167000011</v>
      </c>
      <c r="AJ61" s="188">
        <f t="shared" si="123"/>
        <v>291.91090580000014</v>
      </c>
      <c r="AK61" s="189">
        <f t="shared" si="124"/>
        <v>17.171229752941183</v>
      </c>
      <c r="AL61" s="190">
        <f t="shared" si="125"/>
        <v>13.900519323809529</v>
      </c>
      <c r="AM61" s="191">
        <f t="shared" si="126"/>
        <v>16.217272544444452</v>
      </c>
      <c r="AN61" s="220">
        <f t="shared" si="127"/>
        <v>233.10199638000014</v>
      </c>
      <c r="AO61" s="221">
        <f t="shared" si="128"/>
        <v>268.06729583700013</v>
      </c>
      <c r="AP61" s="221">
        <f t="shared" si="129"/>
        <v>313.10199638000017</v>
      </c>
      <c r="AQ61" s="222">
        <f t="shared" si="130"/>
        <v>18.417764492941188</v>
      </c>
      <c r="AR61" s="223">
        <f t="shared" si="131"/>
        <v>14.909618875238104</v>
      </c>
      <c r="AS61" s="224">
        <f t="shared" si="132"/>
        <v>17.394555354444453</v>
      </c>
      <c r="AT61" s="268">
        <f t="shared" si="133"/>
        <v>214.45383666960012</v>
      </c>
      <c r="AU61" s="253">
        <f t="shared" si="134"/>
        <v>256.4121960180002</v>
      </c>
      <c r="AV61" s="254">
        <f t="shared" si="88"/>
        <v>294.87402542070021</v>
      </c>
      <c r="AW61" s="254">
        <f t="shared" si="89"/>
        <v>336.4121960180002</v>
      </c>
      <c r="AX61" s="255">
        <f t="shared" si="90"/>
        <v>19.788952706941188</v>
      </c>
      <c r="AY61" s="256">
        <f t="shared" si="91"/>
        <v>16.019628381809532</v>
      </c>
      <c r="AZ61" s="257">
        <f t="shared" si="92"/>
        <v>18.689566445444456</v>
      </c>
      <c r="BA61" s="268">
        <f t="shared" si="93"/>
        <v>235.89922033656018</v>
      </c>
    </row>
    <row r="62" spans="1:53" x14ac:dyDescent="0.2">
      <c r="A62" s="33">
        <v>7333</v>
      </c>
      <c r="B62" s="33" t="s">
        <v>80</v>
      </c>
      <c r="C62" s="34" t="s">
        <v>20</v>
      </c>
      <c r="D62" s="35">
        <v>105.26</v>
      </c>
      <c r="E62" s="36">
        <f t="shared" si="94"/>
        <v>119.99639999999999</v>
      </c>
      <c r="F62" s="18">
        <f t="shared" si="95"/>
        <v>185.26</v>
      </c>
      <c r="G62" s="37">
        <f t="shared" si="96"/>
        <v>14.25076923076923</v>
      </c>
      <c r="H62" s="38">
        <f t="shared" si="97"/>
        <v>10.897647058823528</v>
      </c>
      <c r="I62" s="39">
        <f t="shared" si="98"/>
        <v>11.578749999999999</v>
      </c>
      <c r="J62" s="40">
        <v>115.78600000000002</v>
      </c>
      <c r="K62" s="23">
        <f t="shared" si="99"/>
        <v>133.15390000000002</v>
      </c>
      <c r="L62" s="41">
        <f t="shared" si="100"/>
        <v>195.786</v>
      </c>
      <c r="M62" s="42">
        <f t="shared" si="101"/>
        <v>13.0524</v>
      </c>
      <c r="N62" s="43">
        <f t="shared" si="102"/>
        <v>10.304526315789474</v>
      </c>
      <c r="O62" s="44">
        <f t="shared" si="103"/>
        <v>10.877000000000001</v>
      </c>
      <c r="P62" s="45">
        <v>127.36460000000002</v>
      </c>
      <c r="Q62" s="46">
        <f t="shared" si="104"/>
        <v>146.46929000000003</v>
      </c>
      <c r="R62" s="30">
        <f t="shared" si="105"/>
        <v>207.36460000000002</v>
      </c>
      <c r="S62" s="31">
        <f t="shared" si="106"/>
        <v>13.824306666666669</v>
      </c>
      <c r="T62" s="32">
        <f t="shared" si="107"/>
        <v>10.913926315789475</v>
      </c>
      <c r="U62" s="74">
        <f t="shared" si="108"/>
        <v>12.197917647058825</v>
      </c>
      <c r="V62" s="105">
        <f t="shared" si="109"/>
        <v>140.10106000000005</v>
      </c>
      <c r="W62" s="105">
        <f t="shared" si="110"/>
        <v>161.11621900000003</v>
      </c>
      <c r="X62" s="106">
        <f t="shared" si="111"/>
        <v>220.10106000000005</v>
      </c>
      <c r="Y62" s="102">
        <f t="shared" si="112"/>
        <v>14.673404000000003</v>
      </c>
      <c r="Z62" s="103">
        <f t="shared" si="113"/>
        <v>11.584266315789476</v>
      </c>
      <c r="AA62" s="104">
        <f t="shared" si="114"/>
        <v>12.94712117647059</v>
      </c>
      <c r="AB62" s="151">
        <f t="shared" si="115"/>
        <v>154.11116600000005</v>
      </c>
      <c r="AC62" s="151">
        <f t="shared" si="116"/>
        <v>177.22784090000005</v>
      </c>
      <c r="AD62" s="152">
        <f t="shared" si="117"/>
        <v>234.11116600000005</v>
      </c>
      <c r="AE62" s="148">
        <f t="shared" si="118"/>
        <v>15.607411066666669</v>
      </c>
      <c r="AF62" s="149">
        <f t="shared" si="119"/>
        <v>12.321640315789477</v>
      </c>
      <c r="AG62" s="150">
        <f t="shared" si="120"/>
        <v>13.771245058823533</v>
      </c>
      <c r="AH62" s="187">
        <f t="shared" si="121"/>
        <v>169.52228260000007</v>
      </c>
      <c r="AI62" s="188">
        <f t="shared" si="122"/>
        <v>194.95062499000005</v>
      </c>
      <c r="AJ62" s="188">
        <f t="shared" si="123"/>
        <v>249.52228260000007</v>
      </c>
      <c r="AK62" s="189">
        <f t="shared" si="124"/>
        <v>14.677781329411768</v>
      </c>
      <c r="AL62" s="190">
        <f t="shared" si="125"/>
        <v>11.882013457142861</v>
      </c>
      <c r="AM62" s="191">
        <f t="shared" si="126"/>
        <v>13.862349033333338</v>
      </c>
      <c r="AN62" s="220">
        <f t="shared" si="127"/>
        <v>186.47451086000009</v>
      </c>
      <c r="AO62" s="221">
        <f t="shared" si="128"/>
        <v>214.44568748900008</v>
      </c>
      <c r="AP62" s="221">
        <f t="shared" si="129"/>
        <v>266.47451086000012</v>
      </c>
      <c r="AQ62" s="222">
        <f t="shared" si="130"/>
        <v>15.674971227058832</v>
      </c>
      <c r="AR62" s="223">
        <f t="shared" si="131"/>
        <v>12.689262421904768</v>
      </c>
      <c r="AS62" s="224">
        <f t="shared" si="132"/>
        <v>14.804139492222228</v>
      </c>
      <c r="AT62" s="268">
        <f t="shared" si="133"/>
        <v>171.55654999120009</v>
      </c>
      <c r="AU62" s="253">
        <f t="shared" si="134"/>
        <v>205.12196194600011</v>
      </c>
      <c r="AV62" s="254">
        <f t="shared" si="88"/>
        <v>235.8902562379001</v>
      </c>
      <c r="AW62" s="254">
        <f t="shared" si="89"/>
        <v>285.12196194600011</v>
      </c>
      <c r="AX62" s="255">
        <f t="shared" si="90"/>
        <v>16.771880114470594</v>
      </c>
      <c r="AY62" s="256">
        <f t="shared" si="91"/>
        <v>13.577236283142863</v>
      </c>
      <c r="AZ62" s="257">
        <f t="shared" si="92"/>
        <v>15.840108997000007</v>
      </c>
      <c r="BA62" s="268">
        <f t="shared" si="93"/>
        <v>188.71220499032009</v>
      </c>
    </row>
    <row r="63" spans="1:53" x14ac:dyDescent="0.2">
      <c r="A63" s="33">
        <v>7372</v>
      </c>
      <c r="B63" s="33" t="s">
        <v>81</v>
      </c>
      <c r="C63" s="34" t="s">
        <v>20</v>
      </c>
      <c r="D63" s="35">
        <v>105.26</v>
      </c>
      <c r="E63" s="36">
        <f t="shared" si="94"/>
        <v>119.99639999999999</v>
      </c>
      <c r="F63" s="18">
        <f t="shared" si="95"/>
        <v>185.26</v>
      </c>
      <c r="G63" s="37">
        <f t="shared" si="96"/>
        <v>14.25076923076923</v>
      </c>
      <c r="H63" s="38">
        <f t="shared" si="97"/>
        <v>10.897647058823528</v>
      </c>
      <c r="I63" s="39">
        <f t="shared" si="98"/>
        <v>11.578749999999999</v>
      </c>
      <c r="J63" s="40">
        <v>115.78600000000002</v>
      </c>
      <c r="K63" s="23">
        <f t="shared" si="99"/>
        <v>133.15390000000002</v>
      </c>
      <c r="L63" s="41">
        <f t="shared" si="100"/>
        <v>195.786</v>
      </c>
      <c r="M63" s="42">
        <f t="shared" si="101"/>
        <v>13.0524</v>
      </c>
      <c r="N63" s="43">
        <f t="shared" si="102"/>
        <v>10.304526315789474</v>
      </c>
      <c r="O63" s="44">
        <f t="shared" si="103"/>
        <v>10.877000000000001</v>
      </c>
      <c r="P63" s="45">
        <v>127.36460000000002</v>
      </c>
      <c r="Q63" s="46">
        <f t="shared" si="104"/>
        <v>146.46929000000003</v>
      </c>
      <c r="R63" s="30">
        <f t="shared" si="105"/>
        <v>207.36460000000002</v>
      </c>
      <c r="S63" s="31">
        <f t="shared" si="106"/>
        <v>13.824306666666669</v>
      </c>
      <c r="T63" s="32">
        <f t="shared" si="107"/>
        <v>10.913926315789475</v>
      </c>
      <c r="U63" s="74">
        <f t="shared" si="108"/>
        <v>12.197917647058825</v>
      </c>
      <c r="V63" s="105">
        <f t="shared" si="109"/>
        <v>140.10106000000005</v>
      </c>
      <c r="W63" s="105">
        <f t="shared" si="110"/>
        <v>161.11621900000003</v>
      </c>
      <c r="X63" s="106">
        <f t="shared" si="111"/>
        <v>220.10106000000005</v>
      </c>
      <c r="Y63" s="102">
        <f t="shared" si="112"/>
        <v>14.673404000000003</v>
      </c>
      <c r="Z63" s="103">
        <f t="shared" si="113"/>
        <v>11.584266315789476</v>
      </c>
      <c r="AA63" s="104">
        <f t="shared" si="114"/>
        <v>12.94712117647059</v>
      </c>
      <c r="AB63" s="151">
        <f t="shared" si="115"/>
        <v>154.11116600000005</v>
      </c>
      <c r="AC63" s="151">
        <f t="shared" si="116"/>
        <v>177.22784090000005</v>
      </c>
      <c r="AD63" s="152">
        <f t="shared" si="117"/>
        <v>234.11116600000005</v>
      </c>
      <c r="AE63" s="148">
        <f t="shared" si="118"/>
        <v>15.607411066666669</v>
      </c>
      <c r="AF63" s="149">
        <f t="shared" si="119"/>
        <v>12.321640315789477</v>
      </c>
      <c r="AG63" s="150">
        <f t="shared" si="120"/>
        <v>13.771245058823533</v>
      </c>
      <c r="AH63" s="187">
        <f t="shared" si="121"/>
        <v>169.52228260000007</v>
      </c>
      <c r="AI63" s="188">
        <f t="shared" si="122"/>
        <v>194.95062499000005</v>
      </c>
      <c r="AJ63" s="188">
        <f t="shared" si="123"/>
        <v>249.52228260000007</v>
      </c>
      <c r="AK63" s="189">
        <f t="shared" si="124"/>
        <v>14.677781329411768</v>
      </c>
      <c r="AL63" s="190">
        <f t="shared" si="125"/>
        <v>11.882013457142861</v>
      </c>
      <c r="AM63" s="191">
        <f t="shared" si="126"/>
        <v>13.862349033333338</v>
      </c>
      <c r="AN63" s="220">
        <f t="shared" si="127"/>
        <v>186.47451086000009</v>
      </c>
      <c r="AO63" s="221">
        <f t="shared" si="128"/>
        <v>214.44568748900008</v>
      </c>
      <c r="AP63" s="221">
        <f t="shared" si="129"/>
        <v>266.47451086000012</v>
      </c>
      <c r="AQ63" s="222">
        <f t="shared" si="130"/>
        <v>15.674971227058832</v>
      </c>
      <c r="AR63" s="223">
        <f t="shared" si="131"/>
        <v>12.689262421904768</v>
      </c>
      <c r="AS63" s="224">
        <f t="shared" si="132"/>
        <v>14.804139492222228</v>
      </c>
      <c r="AT63" s="268">
        <f t="shared" si="133"/>
        <v>171.55654999120009</v>
      </c>
      <c r="AU63" s="253">
        <f t="shared" si="134"/>
        <v>205.12196194600011</v>
      </c>
      <c r="AV63" s="254">
        <f t="shared" si="88"/>
        <v>235.8902562379001</v>
      </c>
      <c r="AW63" s="254">
        <f t="shared" si="89"/>
        <v>285.12196194600011</v>
      </c>
      <c r="AX63" s="255">
        <f t="shared" si="90"/>
        <v>16.771880114470594</v>
      </c>
      <c r="AY63" s="256">
        <f t="shared" si="91"/>
        <v>13.577236283142863</v>
      </c>
      <c r="AZ63" s="257">
        <f t="shared" si="92"/>
        <v>15.840108997000007</v>
      </c>
      <c r="BA63" s="268">
        <f t="shared" si="93"/>
        <v>188.71220499032009</v>
      </c>
    </row>
    <row r="64" spans="1:53" x14ac:dyDescent="0.2">
      <c r="A64" s="33">
        <v>7377</v>
      </c>
      <c r="B64" s="33" t="s">
        <v>82</v>
      </c>
      <c r="C64" s="34" t="s">
        <v>20</v>
      </c>
      <c r="D64" s="35">
        <v>157.9</v>
      </c>
      <c r="E64" s="36">
        <f t="shared" si="94"/>
        <v>180.006</v>
      </c>
      <c r="F64" s="18">
        <f t="shared" si="95"/>
        <v>237.9</v>
      </c>
      <c r="G64" s="37">
        <f t="shared" si="96"/>
        <v>18.3</v>
      </c>
      <c r="H64" s="38">
        <f t="shared" si="97"/>
        <v>13.994117647058824</v>
      </c>
      <c r="I64" s="39">
        <f t="shared" si="98"/>
        <v>14.86875</v>
      </c>
      <c r="J64" s="40">
        <v>173.69000000000003</v>
      </c>
      <c r="K64" s="23">
        <f t="shared" si="99"/>
        <v>199.74350000000001</v>
      </c>
      <c r="L64" s="41">
        <f t="shared" si="100"/>
        <v>253.69000000000003</v>
      </c>
      <c r="M64" s="42">
        <f t="shared" si="101"/>
        <v>16.91266666666667</v>
      </c>
      <c r="N64" s="43">
        <f t="shared" si="102"/>
        <v>13.352105263157895</v>
      </c>
      <c r="O64" s="44">
        <f t="shared" si="103"/>
        <v>14.093888888888891</v>
      </c>
      <c r="P64" s="45">
        <v>191.05900000000005</v>
      </c>
      <c r="Q64" s="46">
        <f t="shared" si="104"/>
        <v>219.71785000000006</v>
      </c>
      <c r="R64" s="30">
        <f t="shared" si="105"/>
        <v>271.05900000000008</v>
      </c>
      <c r="S64" s="31">
        <f t="shared" si="106"/>
        <v>18.070600000000006</v>
      </c>
      <c r="T64" s="32">
        <f t="shared" si="107"/>
        <v>14.266263157894741</v>
      </c>
      <c r="U64" s="74">
        <f t="shared" si="108"/>
        <v>15.944647058823534</v>
      </c>
      <c r="V64" s="105">
        <f t="shared" si="109"/>
        <v>210.16490000000007</v>
      </c>
      <c r="W64" s="105">
        <f t="shared" si="110"/>
        <v>241.68963500000007</v>
      </c>
      <c r="X64" s="106">
        <f t="shared" si="111"/>
        <v>290.1649000000001</v>
      </c>
      <c r="Y64" s="102">
        <f t="shared" si="112"/>
        <v>19.344326666666674</v>
      </c>
      <c r="Z64" s="103">
        <f t="shared" si="113"/>
        <v>15.271836842105268</v>
      </c>
      <c r="AA64" s="104">
        <f t="shared" si="114"/>
        <v>17.06852352941177</v>
      </c>
      <c r="AB64" s="151">
        <f t="shared" si="115"/>
        <v>231.18139000000011</v>
      </c>
      <c r="AC64" s="151">
        <f t="shared" si="116"/>
        <v>265.85859850000008</v>
      </c>
      <c r="AD64" s="152">
        <f t="shared" si="117"/>
        <v>311.18139000000008</v>
      </c>
      <c r="AE64" s="148">
        <f t="shared" si="118"/>
        <v>20.745426000000005</v>
      </c>
      <c r="AF64" s="149">
        <f t="shared" si="119"/>
        <v>16.377967894736845</v>
      </c>
      <c r="AG64" s="150">
        <f t="shared" si="120"/>
        <v>18.304787647058827</v>
      </c>
      <c r="AH64" s="187">
        <f t="shared" si="121"/>
        <v>254.29952900000015</v>
      </c>
      <c r="AI64" s="188">
        <f t="shared" si="122"/>
        <v>292.44445835000016</v>
      </c>
      <c r="AJ64" s="188">
        <f t="shared" si="123"/>
        <v>334.29952900000012</v>
      </c>
      <c r="AK64" s="189">
        <f t="shared" si="124"/>
        <v>19.664678176470595</v>
      </c>
      <c r="AL64" s="190">
        <f t="shared" si="125"/>
        <v>15.919025190476196</v>
      </c>
      <c r="AM64" s="191">
        <f t="shared" si="126"/>
        <v>18.572196055555562</v>
      </c>
      <c r="AN64" s="220">
        <f t="shared" si="127"/>
        <v>279.72948190000017</v>
      </c>
      <c r="AO64" s="221">
        <f t="shared" si="128"/>
        <v>321.68890418500018</v>
      </c>
      <c r="AP64" s="221">
        <f t="shared" si="129"/>
        <v>359.72948190000017</v>
      </c>
      <c r="AQ64" s="222">
        <f t="shared" si="130"/>
        <v>21.16055775882354</v>
      </c>
      <c r="AR64" s="223">
        <f t="shared" si="131"/>
        <v>17.129975328571437</v>
      </c>
      <c r="AS64" s="224">
        <f t="shared" si="132"/>
        <v>19.984971216666676</v>
      </c>
      <c r="AT64" s="268">
        <f t="shared" si="133"/>
        <v>257.35112334800016</v>
      </c>
      <c r="AU64" s="253">
        <f t="shared" si="134"/>
        <v>307.70243009000023</v>
      </c>
      <c r="AV64" s="254">
        <f t="shared" si="88"/>
        <v>353.85779460350022</v>
      </c>
      <c r="AW64" s="254">
        <f t="shared" si="89"/>
        <v>387.70243009000023</v>
      </c>
      <c r="AX64" s="255">
        <f t="shared" si="90"/>
        <v>22.806025299411779</v>
      </c>
      <c r="AY64" s="256">
        <f t="shared" si="91"/>
        <v>18.462020480476202</v>
      </c>
      <c r="AZ64" s="257">
        <f t="shared" si="92"/>
        <v>21.539023893888903</v>
      </c>
      <c r="BA64" s="268">
        <f t="shared" si="93"/>
        <v>283.08623568280018</v>
      </c>
    </row>
    <row r="65" spans="1:53" x14ac:dyDescent="0.2">
      <c r="A65" s="33">
        <v>7378</v>
      </c>
      <c r="B65" s="33" t="s">
        <v>83</v>
      </c>
      <c r="C65" s="34" t="s">
        <v>20</v>
      </c>
      <c r="D65" s="35">
        <v>157.9</v>
      </c>
      <c r="E65" s="36">
        <f t="shared" si="94"/>
        <v>180.006</v>
      </c>
      <c r="F65" s="18">
        <f t="shared" si="95"/>
        <v>237.9</v>
      </c>
      <c r="G65" s="37">
        <f t="shared" si="96"/>
        <v>18.3</v>
      </c>
      <c r="H65" s="38">
        <f t="shared" si="97"/>
        <v>13.994117647058824</v>
      </c>
      <c r="I65" s="39">
        <f t="shared" si="98"/>
        <v>14.86875</v>
      </c>
      <c r="J65" s="40">
        <v>173.69000000000003</v>
      </c>
      <c r="K65" s="23">
        <f t="shared" si="99"/>
        <v>199.74350000000001</v>
      </c>
      <c r="L65" s="41">
        <f t="shared" si="100"/>
        <v>253.69000000000003</v>
      </c>
      <c r="M65" s="42">
        <f t="shared" si="101"/>
        <v>16.91266666666667</v>
      </c>
      <c r="N65" s="43">
        <f t="shared" si="102"/>
        <v>13.352105263157895</v>
      </c>
      <c r="O65" s="44">
        <f t="shared" si="103"/>
        <v>14.093888888888891</v>
      </c>
      <c r="P65" s="45">
        <v>191.05900000000005</v>
      </c>
      <c r="Q65" s="46">
        <f t="shared" si="104"/>
        <v>219.71785000000006</v>
      </c>
      <c r="R65" s="30">
        <f t="shared" si="105"/>
        <v>271.05900000000008</v>
      </c>
      <c r="S65" s="31">
        <f t="shared" si="106"/>
        <v>18.070600000000006</v>
      </c>
      <c r="T65" s="32">
        <f t="shared" si="107"/>
        <v>14.266263157894741</v>
      </c>
      <c r="U65" s="74">
        <f t="shared" si="108"/>
        <v>15.944647058823534</v>
      </c>
      <c r="V65" s="105">
        <f t="shared" si="109"/>
        <v>210.16490000000007</v>
      </c>
      <c r="W65" s="105">
        <f t="shared" si="110"/>
        <v>241.68963500000007</v>
      </c>
      <c r="X65" s="106">
        <f t="shared" si="111"/>
        <v>290.1649000000001</v>
      </c>
      <c r="Y65" s="102">
        <f t="shared" si="112"/>
        <v>19.344326666666674</v>
      </c>
      <c r="Z65" s="103">
        <f t="shared" si="113"/>
        <v>15.271836842105268</v>
      </c>
      <c r="AA65" s="104">
        <f t="shared" si="114"/>
        <v>17.06852352941177</v>
      </c>
      <c r="AB65" s="151">
        <f t="shared" si="115"/>
        <v>231.18139000000011</v>
      </c>
      <c r="AC65" s="151">
        <f t="shared" si="116"/>
        <v>265.85859850000008</v>
      </c>
      <c r="AD65" s="152">
        <f t="shared" si="117"/>
        <v>311.18139000000008</v>
      </c>
      <c r="AE65" s="148">
        <f t="shared" si="118"/>
        <v>20.745426000000005</v>
      </c>
      <c r="AF65" s="149">
        <f t="shared" si="119"/>
        <v>16.377967894736845</v>
      </c>
      <c r="AG65" s="150">
        <f t="shared" si="120"/>
        <v>18.304787647058827</v>
      </c>
      <c r="AH65" s="187">
        <f t="shared" si="121"/>
        <v>254.29952900000015</v>
      </c>
      <c r="AI65" s="188">
        <f t="shared" si="122"/>
        <v>292.44445835000016</v>
      </c>
      <c r="AJ65" s="188">
        <f t="shared" si="123"/>
        <v>334.29952900000012</v>
      </c>
      <c r="AK65" s="189">
        <f t="shared" si="124"/>
        <v>19.664678176470595</v>
      </c>
      <c r="AL65" s="190">
        <f t="shared" si="125"/>
        <v>15.919025190476196</v>
      </c>
      <c r="AM65" s="191">
        <f t="shared" si="126"/>
        <v>18.572196055555562</v>
      </c>
      <c r="AN65" s="220">
        <f t="shared" si="127"/>
        <v>279.72948190000017</v>
      </c>
      <c r="AO65" s="221">
        <f t="shared" si="128"/>
        <v>321.68890418500018</v>
      </c>
      <c r="AP65" s="221">
        <f t="shared" si="129"/>
        <v>359.72948190000017</v>
      </c>
      <c r="AQ65" s="222">
        <f t="shared" si="130"/>
        <v>21.16055775882354</v>
      </c>
      <c r="AR65" s="223">
        <f t="shared" si="131"/>
        <v>17.129975328571437</v>
      </c>
      <c r="AS65" s="224">
        <f t="shared" si="132"/>
        <v>19.984971216666676</v>
      </c>
      <c r="AT65" s="268">
        <f t="shared" si="133"/>
        <v>257.35112334800016</v>
      </c>
      <c r="AU65" s="253">
        <f t="shared" si="134"/>
        <v>307.70243009000023</v>
      </c>
      <c r="AV65" s="254">
        <f t="shared" si="88"/>
        <v>353.85779460350022</v>
      </c>
      <c r="AW65" s="254">
        <f t="shared" si="89"/>
        <v>387.70243009000023</v>
      </c>
      <c r="AX65" s="255">
        <f t="shared" si="90"/>
        <v>22.806025299411779</v>
      </c>
      <c r="AY65" s="256">
        <f t="shared" si="91"/>
        <v>18.462020480476202</v>
      </c>
      <c r="AZ65" s="257">
        <f t="shared" si="92"/>
        <v>21.539023893888903</v>
      </c>
      <c r="BA65" s="268">
        <f t="shared" si="93"/>
        <v>283.08623568280018</v>
      </c>
    </row>
    <row r="66" spans="1:53" x14ac:dyDescent="0.2">
      <c r="A66" s="33">
        <v>7455</v>
      </c>
      <c r="B66" s="33" t="s">
        <v>84</v>
      </c>
      <c r="C66" s="34" t="s">
        <v>20</v>
      </c>
      <c r="D66" s="35">
        <v>157.9</v>
      </c>
      <c r="E66" s="36">
        <f t="shared" si="94"/>
        <v>180.006</v>
      </c>
      <c r="F66" s="18">
        <f t="shared" si="95"/>
        <v>237.9</v>
      </c>
      <c r="G66" s="37">
        <f t="shared" si="96"/>
        <v>18.3</v>
      </c>
      <c r="H66" s="38">
        <f t="shared" si="97"/>
        <v>13.994117647058824</v>
      </c>
      <c r="I66" s="39">
        <f t="shared" si="98"/>
        <v>14.86875</v>
      </c>
      <c r="J66" s="40">
        <v>173.69000000000003</v>
      </c>
      <c r="K66" s="23">
        <f t="shared" si="99"/>
        <v>199.74350000000001</v>
      </c>
      <c r="L66" s="41">
        <f t="shared" si="100"/>
        <v>253.69000000000003</v>
      </c>
      <c r="M66" s="42">
        <f t="shared" si="101"/>
        <v>16.91266666666667</v>
      </c>
      <c r="N66" s="43">
        <f t="shared" si="102"/>
        <v>13.352105263157895</v>
      </c>
      <c r="O66" s="44">
        <f t="shared" si="103"/>
        <v>14.093888888888891</v>
      </c>
      <c r="P66" s="45">
        <v>191.05900000000005</v>
      </c>
      <c r="Q66" s="46">
        <f t="shared" si="104"/>
        <v>219.71785000000006</v>
      </c>
      <c r="R66" s="30">
        <f t="shared" si="105"/>
        <v>271.05900000000008</v>
      </c>
      <c r="S66" s="31">
        <f t="shared" si="106"/>
        <v>18.070600000000006</v>
      </c>
      <c r="T66" s="32">
        <f t="shared" si="107"/>
        <v>14.266263157894741</v>
      </c>
      <c r="U66" s="74">
        <f t="shared" si="108"/>
        <v>15.944647058823534</v>
      </c>
      <c r="V66" s="105">
        <f t="shared" si="109"/>
        <v>210.16490000000007</v>
      </c>
      <c r="W66" s="105">
        <f t="shared" si="110"/>
        <v>241.68963500000007</v>
      </c>
      <c r="X66" s="106">
        <f t="shared" si="111"/>
        <v>290.1649000000001</v>
      </c>
      <c r="Y66" s="102">
        <f t="shared" si="112"/>
        <v>19.344326666666674</v>
      </c>
      <c r="Z66" s="103">
        <f t="shared" si="113"/>
        <v>15.271836842105268</v>
      </c>
      <c r="AA66" s="104">
        <f t="shared" si="114"/>
        <v>17.06852352941177</v>
      </c>
      <c r="AB66" s="151">
        <f t="shared" si="115"/>
        <v>231.18139000000011</v>
      </c>
      <c r="AC66" s="151">
        <f t="shared" si="116"/>
        <v>265.85859850000008</v>
      </c>
      <c r="AD66" s="152">
        <f t="shared" si="117"/>
        <v>311.18139000000008</v>
      </c>
      <c r="AE66" s="148">
        <f t="shared" si="118"/>
        <v>20.745426000000005</v>
      </c>
      <c r="AF66" s="149">
        <f t="shared" si="119"/>
        <v>16.377967894736845</v>
      </c>
      <c r="AG66" s="150">
        <f t="shared" si="120"/>
        <v>18.304787647058827</v>
      </c>
      <c r="AH66" s="187">
        <f t="shared" si="121"/>
        <v>254.29952900000015</v>
      </c>
      <c r="AI66" s="188">
        <f t="shared" si="122"/>
        <v>292.44445835000016</v>
      </c>
      <c r="AJ66" s="188">
        <f t="shared" si="123"/>
        <v>334.29952900000012</v>
      </c>
      <c r="AK66" s="189">
        <f t="shared" si="124"/>
        <v>19.664678176470595</v>
      </c>
      <c r="AL66" s="190">
        <f t="shared" si="125"/>
        <v>15.919025190476196</v>
      </c>
      <c r="AM66" s="191">
        <f t="shared" si="126"/>
        <v>18.572196055555562</v>
      </c>
      <c r="AN66" s="220">
        <f t="shared" si="127"/>
        <v>279.72948190000017</v>
      </c>
      <c r="AO66" s="221">
        <f t="shared" si="128"/>
        <v>321.68890418500018</v>
      </c>
      <c r="AP66" s="221">
        <f t="shared" si="129"/>
        <v>359.72948190000017</v>
      </c>
      <c r="AQ66" s="222">
        <f t="shared" si="130"/>
        <v>21.16055775882354</v>
      </c>
      <c r="AR66" s="223">
        <f t="shared" si="131"/>
        <v>17.129975328571437</v>
      </c>
      <c r="AS66" s="224">
        <f t="shared" si="132"/>
        <v>19.984971216666676</v>
      </c>
      <c r="AT66" s="268">
        <f t="shared" si="133"/>
        <v>257.35112334800016</v>
      </c>
      <c r="AU66" s="253">
        <f t="shared" si="134"/>
        <v>307.70243009000023</v>
      </c>
      <c r="AV66" s="254">
        <f t="shared" si="88"/>
        <v>353.85779460350022</v>
      </c>
      <c r="AW66" s="254">
        <f t="shared" si="89"/>
        <v>387.70243009000023</v>
      </c>
      <c r="AX66" s="255">
        <f t="shared" si="90"/>
        <v>22.806025299411779</v>
      </c>
      <c r="AY66" s="256">
        <f t="shared" si="91"/>
        <v>18.462020480476202</v>
      </c>
      <c r="AZ66" s="257">
        <f t="shared" si="92"/>
        <v>21.539023893888903</v>
      </c>
      <c r="BA66" s="268">
        <f t="shared" si="93"/>
        <v>283.08623568280018</v>
      </c>
    </row>
    <row r="67" spans="1:53" x14ac:dyDescent="0.2">
      <c r="A67" s="33">
        <v>7460</v>
      </c>
      <c r="B67" s="33" t="s">
        <v>85</v>
      </c>
      <c r="C67" s="34" t="s">
        <v>20</v>
      </c>
      <c r="D67" s="35">
        <v>105.26</v>
      </c>
      <c r="E67" s="36">
        <f t="shared" ref="E67:E98" si="135">+(D67*1.14)</f>
        <v>119.99639999999999</v>
      </c>
      <c r="F67" s="18">
        <f t="shared" ref="F67:F98" si="136">+(D67+80)</f>
        <v>185.26</v>
      </c>
      <c r="G67" s="37">
        <f t="shared" ref="G67:G98" si="137">+((D67+80)/13)</f>
        <v>14.25076923076923</v>
      </c>
      <c r="H67" s="38">
        <f t="shared" ref="H67:H98" si="138">+((D67+80)/17)</f>
        <v>10.897647058823528</v>
      </c>
      <c r="I67" s="39">
        <f t="shared" ref="I67:I98" si="139">+((D67+80)/16)</f>
        <v>11.578749999999999</v>
      </c>
      <c r="J67" s="40">
        <v>115.78600000000002</v>
      </c>
      <c r="K67" s="23">
        <f t="shared" ref="K67:K98" si="140">+(J67*1.15)</f>
        <v>133.15390000000002</v>
      </c>
      <c r="L67" s="41">
        <f t="shared" ref="L67:L98" si="141">+(J67+80)</f>
        <v>195.786</v>
      </c>
      <c r="M67" s="42">
        <f t="shared" ref="M67:M98" si="142">+((J67+80)/15)</f>
        <v>13.0524</v>
      </c>
      <c r="N67" s="43">
        <f t="shared" ref="N67:N98" si="143">+((J67+80)/19)</f>
        <v>10.304526315789474</v>
      </c>
      <c r="O67" s="44">
        <f t="shared" ref="O67:O98" si="144">+((J67+80)/18)</f>
        <v>10.877000000000001</v>
      </c>
      <c r="P67" s="45">
        <v>127.36460000000002</v>
      </c>
      <c r="Q67" s="46">
        <f t="shared" ref="Q67:Q98" si="145">+(P67*1.15)</f>
        <v>146.46929000000003</v>
      </c>
      <c r="R67" s="30">
        <f t="shared" ref="R67:R98" si="146">+(P67+80)</f>
        <v>207.36460000000002</v>
      </c>
      <c r="S67" s="31">
        <f t="shared" ref="S67:S98" si="147">+((P67+80)/15)</f>
        <v>13.824306666666669</v>
      </c>
      <c r="T67" s="32">
        <f t="shared" ref="T67:T98" si="148">+((P67+80)/19)</f>
        <v>10.913926315789475</v>
      </c>
      <c r="U67" s="74">
        <f t="shared" ref="U67:U98" si="149">+((P67+80)/17)</f>
        <v>12.197917647058825</v>
      </c>
      <c r="V67" s="105">
        <f t="shared" ref="V67:V98" si="150">P67*1.1</f>
        <v>140.10106000000005</v>
      </c>
      <c r="W67" s="105">
        <f t="shared" ref="W67:W98" si="151">V67*1.15</f>
        <v>161.11621900000003</v>
      </c>
      <c r="X67" s="106">
        <f t="shared" ref="X67:X98" si="152">V67+80</f>
        <v>220.10106000000005</v>
      </c>
      <c r="Y67" s="102">
        <f t="shared" ref="Y67:Y98" si="153">+((V67+80)/15)</f>
        <v>14.673404000000003</v>
      </c>
      <c r="Z67" s="103">
        <f t="shared" ref="Z67:Z98" si="154">+((V67+80)/19)</f>
        <v>11.584266315789476</v>
      </c>
      <c r="AA67" s="104">
        <f t="shared" ref="AA67:AA98" si="155">+((V67+80)/17)</f>
        <v>12.94712117647059</v>
      </c>
      <c r="AB67" s="151">
        <f t="shared" ref="AB67:AB98" si="156">V67*1.1</f>
        <v>154.11116600000005</v>
      </c>
      <c r="AC67" s="151">
        <f t="shared" ref="AC67:AC98" si="157">AB67*1.15</f>
        <v>177.22784090000005</v>
      </c>
      <c r="AD67" s="152">
        <f t="shared" ref="AD67:AD98" si="158">AB67+80</f>
        <v>234.11116600000005</v>
      </c>
      <c r="AE67" s="148">
        <f t="shared" ref="AE67:AE98" si="159">+((AB67+80)/15)</f>
        <v>15.607411066666669</v>
      </c>
      <c r="AF67" s="149">
        <f t="shared" ref="AF67:AF98" si="160">+((AB67+80)/19)</f>
        <v>12.321640315789477</v>
      </c>
      <c r="AG67" s="150">
        <f t="shared" ref="AG67:AG98" si="161">+((AB67+80)/17)</f>
        <v>13.771245058823533</v>
      </c>
      <c r="AH67" s="187">
        <f t="shared" ref="AH67:AH98" si="162">AB67*1.1</f>
        <v>169.52228260000007</v>
      </c>
      <c r="AI67" s="188">
        <f t="shared" ref="AI67:AI98" si="163">AH67*1.15</f>
        <v>194.95062499000005</v>
      </c>
      <c r="AJ67" s="188">
        <f t="shared" ref="AJ67:AJ98" si="164">AH67+80</f>
        <v>249.52228260000007</v>
      </c>
      <c r="AK67" s="189">
        <f t="shared" ref="AK67:AK98" si="165">+((AH67+80)/17)</f>
        <v>14.677781329411768</v>
      </c>
      <c r="AL67" s="190">
        <f t="shared" ref="AL67:AL98" si="166">+((AH67+80)/21)</f>
        <v>11.882013457142861</v>
      </c>
      <c r="AM67" s="191">
        <f t="shared" ref="AM67:AM98" si="167">+((AH67+80)/18)</f>
        <v>13.862349033333338</v>
      </c>
      <c r="AN67" s="220">
        <f t="shared" ref="AN67:AN98" si="168">AH67*1.1</f>
        <v>186.47451086000009</v>
      </c>
      <c r="AO67" s="221">
        <f t="shared" ref="AO67:AO98" si="169">AN67*1.15</f>
        <v>214.44568748900008</v>
      </c>
      <c r="AP67" s="221">
        <f t="shared" ref="AP67:AP98" si="170">AN67+80</f>
        <v>266.47451086000012</v>
      </c>
      <c r="AQ67" s="222">
        <f t="shared" ref="AQ67:AQ98" si="171">+((AN67+80)/17)</f>
        <v>15.674971227058832</v>
      </c>
      <c r="AR67" s="223">
        <f t="shared" ref="AR67:AR98" si="172">+((AN67+80)/21)</f>
        <v>12.689262421904768</v>
      </c>
      <c r="AS67" s="224">
        <f t="shared" ref="AS67:AS98" si="173">+((AN67+80)/18)</f>
        <v>14.804139492222228</v>
      </c>
      <c r="AT67" s="268">
        <f t="shared" ref="AT67:AT98" si="174">AO67*0.8</f>
        <v>171.55654999120009</v>
      </c>
      <c r="AU67" s="253">
        <f t="shared" ref="AU67:AU98" si="175">AN67*1.1</f>
        <v>205.12196194600011</v>
      </c>
      <c r="AV67" s="254">
        <f t="shared" ref="AV67:AV130" si="176">AU67*1.15</f>
        <v>235.8902562379001</v>
      </c>
      <c r="AW67" s="254">
        <f t="shared" ref="AW67:AW130" si="177">AU67+80</f>
        <v>285.12196194600011</v>
      </c>
      <c r="AX67" s="255">
        <f t="shared" ref="AX67:AX130" si="178">+((AU67+80)/17)</f>
        <v>16.771880114470594</v>
      </c>
      <c r="AY67" s="256">
        <f t="shared" ref="AY67:AY130" si="179">+((AU67+80)/21)</f>
        <v>13.577236283142863</v>
      </c>
      <c r="AZ67" s="257">
        <f t="shared" ref="AZ67:AZ130" si="180">+((AU67+80)/18)</f>
        <v>15.840108997000007</v>
      </c>
      <c r="BA67" s="268">
        <f t="shared" ref="BA67:BA130" si="181">AV67*0.8</f>
        <v>188.71220499032009</v>
      </c>
    </row>
    <row r="68" spans="1:53" x14ac:dyDescent="0.2">
      <c r="A68" s="33">
        <v>7461</v>
      </c>
      <c r="B68" s="33" t="s">
        <v>86</v>
      </c>
      <c r="C68" s="34" t="s">
        <v>20</v>
      </c>
      <c r="D68" s="35">
        <v>157.9</v>
      </c>
      <c r="E68" s="36">
        <f t="shared" si="135"/>
        <v>180.006</v>
      </c>
      <c r="F68" s="18">
        <f t="shared" si="136"/>
        <v>237.9</v>
      </c>
      <c r="G68" s="37">
        <f t="shared" si="137"/>
        <v>18.3</v>
      </c>
      <c r="H68" s="38">
        <f t="shared" si="138"/>
        <v>13.994117647058824</v>
      </c>
      <c r="I68" s="39">
        <f t="shared" si="139"/>
        <v>14.86875</v>
      </c>
      <c r="J68" s="40">
        <v>173.69000000000003</v>
      </c>
      <c r="K68" s="23">
        <f t="shared" si="140"/>
        <v>199.74350000000001</v>
      </c>
      <c r="L68" s="41">
        <f t="shared" si="141"/>
        <v>253.69000000000003</v>
      </c>
      <c r="M68" s="42">
        <f t="shared" si="142"/>
        <v>16.91266666666667</v>
      </c>
      <c r="N68" s="43">
        <f t="shared" si="143"/>
        <v>13.352105263157895</v>
      </c>
      <c r="O68" s="44">
        <f t="shared" si="144"/>
        <v>14.093888888888891</v>
      </c>
      <c r="P68" s="45">
        <v>191.05900000000005</v>
      </c>
      <c r="Q68" s="46">
        <f t="shared" si="145"/>
        <v>219.71785000000006</v>
      </c>
      <c r="R68" s="30">
        <f t="shared" si="146"/>
        <v>271.05900000000008</v>
      </c>
      <c r="S68" s="31">
        <f t="shared" si="147"/>
        <v>18.070600000000006</v>
      </c>
      <c r="T68" s="32">
        <f t="shared" si="148"/>
        <v>14.266263157894741</v>
      </c>
      <c r="U68" s="74">
        <f t="shared" si="149"/>
        <v>15.944647058823534</v>
      </c>
      <c r="V68" s="105">
        <f t="shared" si="150"/>
        <v>210.16490000000007</v>
      </c>
      <c r="W68" s="105">
        <f t="shared" si="151"/>
        <v>241.68963500000007</v>
      </c>
      <c r="X68" s="106">
        <f t="shared" si="152"/>
        <v>290.1649000000001</v>
      </c>
      <c r="Y68" s="102">
        <f t="shared" si="153"/>
        <v>19.344326666666674</v>
      </c>
      <c r="Z68" s="103">
        <f t="shared" si="154"/>
        <v>15.271836842105268</v>
      </c>
      <c r="AA68" s="104">
        <f t="shared" si="155"/>
        <v>17.06852352941177</v>
      </c>
      <c r="AB68" s="151">
        <f t="shared" si="156"/>
        <v>231.18139000000011</v>
      </c>
      <c r="AC68" s="151">
        <f t="shared" si="157"/>
        <v>265.85859850000008</v>
      </c>
      <c r="AD68" s="152">
        <f t="shared" si="158"/>
        <v>311.18139000000008</v>
      </c>
      <c r="AE68" s="148">
        <f t="shared" si="159"/>
        <v>20.745426000000005</v>
      </c>
      <c r="AF68" s="149">
        <f t="shared" si="160"/>
        <v>16.377967894736845</v>
      </c>
      <c r="AG68" s="150">
        <f t="shared" si="161"/>
        <v>18.304787647058827</v>
      </c>
      <c r="AH68" s="187">
        <f t="shared" si="162"/>
        <v>254.29952900000015</v>
      </c>
      <c r="AI68" s="188">
        <f t="shared" si="163"/>
        <v>292.44445835000016</v>
      </c>
      <c r="AJ68" s="188">
        <f t="shared" si="164"/>
        <v>334.29952900000012</v>
      </c>
      <c r="AK68" s="189">
        <f t="shared" si="165"/>
        <v>19.664678176470595</v>
      </c>
      <c r="AL68" s="190">
        <f t="shared" si="166"/>
        <v>15.919025190476196</v>
      </c>
      <c r="AM68" s="191">
        <f t="shared" si="167"/>
        <v>18.572196055555562</v>
      </c>
      <c r="AN68" s="220">
        <f t="shared" si="168"/>
        <v>279.72948190000017</v>
      </c>
      <c r="AO68" s="221">
        <f t="shared" si="169"/>
        <v>321.68890418500018</v>
      </c>
      <c r="AP68" s="221">
        <f t="shared" si="170"/>
        <v>359.72948190000017</v>
      </c>
      <c r="AQ68" s="222">
        <f t="shared" si="171"/>
        <v>21.16055775882354</v>
      </c>
      <c r="AR68" s="223">
        <f t="shared" si="172"/>
        <v>17.129975328571437</v>
      </c>
      <c r="AS68" s="224">
        <f t="shared" si="173"/>
        <v>19.984971216666676</v>
      </c>
      <c r="AT68" s="268">
        <f t="shared" si="174"/>
        <v>257.35112334800016</v>
      </c>
      <c r="AU68" s="253">
        <f t="shared" si="175"/>
        <v>307.70243009000023</v>
      </c>
      <c r="AV68" s="254">
        <f t="shared" si="176"/>
        <v>353.85779460350022</v>
      </c>
      <c r="AW68" s="254">
        <f t="shared" si="177"/>
        <v>387.70243009000023</v>
      </c>
      <c r="AX68" s="255">
        <f t="shared" si="178"/>
        <v>22.806025299411779</v>
      </c>
      <c r="AY68" s="256">
        <f t="shared" si="179"/>
        <v>18.462020480476202</v>
      </c>
      <c r="AZ68" s="257">
        <f t="shared" si="180"/>
        <v>21.539023893888903</v>
      </c>
      <c r="BA68" s="268">
        <f t="shared" si="181"/>
        <v>283.08623568280018</v>
      </c>
    </row>
    <row r="69" spans="1:53" x14ac:dyDescent="0.2">
      <c r="A69" s="33">
        <v>7474</v>
      </c>
      <c r="B69" s="33" t="s">
        <v>87</v>
      </c>
      <c r="C69" s="34" t="s">
        <v>20</v>
      </c>
      <c r="D69" s="35">
        <v>74.56</v>
      </c>
      <c r="E69" s="36">
        <f t="shared" si="135"/>
        <v>84.99839999999999</v>
      </c>
      <c r="F69" s="18">
        <f t="shared" si="136"/>
        <v>154.56</v>
      </c>
      <c r="G69" s="37">
        <f t="shared" si="137"/>
        <v>11.889230769230769</v>
      </c>
      <c r="H69" s="38">
        <f t="shared" si="138"/>
        <v>9.091764705882353</v>
      </c>
      <c r="I69" s="39">
        <f t="shared" si="139"/>
        <v>9.66</v>
      </c>
      <c r="J69" s="40">
        <v>82.016000000000005</v>
      </c>
      <c r="K69" s="23">
        <f t="shared" si="140"/>
        <v>94.318399999999997</v>
      </c>
      <c r="L69" s="41">
        <f t="shared" si="141"/>
        <v>162.01600000000002</v>
      </c>
      <c r="M69" s="42">
        <f t="shared" si="142"/>
        <v>10.801066666666667</v>
      </c>
      <c r="N69" s="43">
        <f t="shared" si="143"/>
        <v>8.5271578947368436</v>
      </c>
      <c r="O69" s="44">
        <f t="shared" si="144"/>
        <v>9.0008888888888894</v>
      </c>
      <c r="P69" s="45">
        <v>90.217600000000019</v>
      </c>
      <c r="Q69" s="46">
        <f t="shared" si="145"/>
        <v>103.75024000000002</v>
      </c>
      <c r="R69" s="30">
        <f t="shared" si="146"/>
        <v>170.2176</v>
      </c>
      <c r="S69" s="31">
        <f t="shared" si="147"/>
        <v>11.34784</v>
      </c>
      <c r="T69" s="32">
        <f t="shared" si="148"/>
        <v>8.9588210526315795</v>
      </c>
      <c r="U69" s="74">
        <f t="shared" si="149"/>
        <v>10.0128</v>
      </c>
      <c r="V69" s="105">
        <f t="shared" si="150"/>
        <v>99.239360000000033</v>
      </c>
      <c r="W69" s="105">
        <f t="shared" si="151"/>
        <v>114.12526400000003</v>
      </c>
      <c r="X69" s="106">
        <f t="shared" si="152"/>
        <v>179.23936000000003</v>
      </c>
      <c r="Y69" s="102">
        <f t="shared" si="153"/>
        <v>11.949290666666668</v>
      </c>
      <c r="Z69" s="103">
        <f t="shared" si="154"/>
        <v>9.433650526315791</v>
      </c>
      <c r="AA69" s="104">
        <f t="shared" si="155"/>
        <v>10.543491764705884</v>
      </c>
      <c r="AB69" s="151">
        <f t="shared" si="156"/>
        <v>109.16329600000005</v>
      </c>
      <c r="AC69" s="151">
        <f t="shared" si="157"/>
        <v>125.53779040000005</v>
      </c>
      <c r="AD69" s="152">
        <f t="shared" si="158"/>
        <v>189.16329600000006</v>
      </c>
      <c r="AE69" s="148">
        <f t="shared" si="159"/>
        <v>12.610886400000004</v>
      </c>
      <c r="AF69" s="149">
        <f t="shared" si="160"/>
        <v>9.955962947368425</v>
      </c>
      <c r="AG69" s="150">
        <f t="shared" si="161"/>
        <v>11.127252705882356</v>
      </c>
      <c r="AH69" s="187">
        <f t="shared" si="162"/>
        <v>120.07962560000006</v>
      </c>
      <c r="AI69" s="188">
        <f t="shared" si="163"/>
        <v>138.09156944000006</v>
      </c>
      <c r="AJ69" s="188">
        <f t="shared" si="164"/>
        <v>200.07962560000004</v>
      </c>
      <c r="AK69" s="189">
        <f t="shared" si="165"/>
        <v>11.769389741176473</v>
      </c>
      <c r="AL69" s="190">
        <f t="shared" si="166"/>
        <v>9.5276012190476216</v>
      </c>
      <c r="AM69" s="191">
        <f t="shared" si="167"/>
        <v>11.115534755555558</v>
      </c>
      <c r="AN69" s="220">
        <f t="shared" si="168"/>
        <v>132.08758816000008</v>
      </c>
      <c r="AO69" s="221">
        <f t="shared" si="169"/>
        <v>151.90072638400008</v>
      </c>
      <c r="AP69" s="221">
        <f t="shared" si="170"/>
        <v>212.08758816000008</v>
      </c>
      <c r="AQ69" s="222">
        <f t="shared" si="171"/>
        <v>12.475740480000004</v>
      </c>
      <c r="AR69" s="223">
        <f t="shared" si="172"/>
        <v>10.099408960000003</v>
      </c>
      <c r="AS69" s="224">
        <f t="shared" si="173"/>
        <v>11.782643786666672</v>
      </c>
      <c r="AT69" s="268">
        <f t="shared" si="174"/>
        <v>121.52058110720007</v>
      </c>
      <c r="AU69" s="253">
        <f t="shared" si="175"/>
        <v>145.29634697600011</v>
      </c>
      <c r="AV69" s="254">
        <f t="shared" si="176"/>
        <v>167.09079902240012</v>
      </c>
      <c r="AW69" s="254">
        <f t="shared" si="177"/>
        <v>225.29634697600011</v>
      </c>
      <c r="AX69" s="255">
        <f t="shared" si="178"/>
        <v>13.252726292705889</v>
      </c>
      <c r="AY69" s="256">
        <f t="shared" si="179"/>
        <v>10.728397475047624</v>
      </c>
      <c r="AZ69" s="257">
        <f t="shared" si="180"/>
        <v>12.516463720888895</v>
      </c>
      <c r="BA69" s="268">
        <f t="shared" si="181"/>
        <v>133.67263921792011</v>
      </c>
    </row>
    <row r="70" spans="1:53" x14ac:dyDescent="0.2">
      <c r="A70" s="33">
        <v>7494</v>
      </c>
      <c r="B70" s="33" t="s">
        <v>88</v>
      </c>
      <c r="C70" s="34" t="s">
        <v>20</v>
      </c>
      <c r="D70" s="35">
        <v>166.67</v>
      </c>
      <c r="E70" s="36">
        <f t="shared" si="135"/>
        <v>190.00379999999996</v>
      </c>
      <c r="F70" s="18">
        <f t="shared" si="136"/>
        <v>246.67</v>
      </c>
      <c r="G70" s="37">
        <f t="shared" si="137"/>
        <v>18.974615384615383</v>
      </c>
      <c r="H70" s="38">
        <f t="shared" si="138"/>
        <v>14.51</v>
      </c>
      <c r="I70" s="39">
        <f t="shared" si="139"/>
        <v>15.416874999999999</v>
      </c>
      <c r="J70" s="40">
        <v>183.33699999999999</v>
      </c>
      <c r="K70" s="23">
        <f t="shared" si="140"/>
        <v>210.83754999999996</v>
      </c>
      <c r="L70" s="41">
        <f t="shared" si="141"/>
        <v>263.33699999999999</v>
      </c>
      <c r="M70" s="42">
        <f t="shared" si="142"/>
        <v>17.555799999999998</v>
      </c>
      <c r="N70" s="43">
        <f t="shared" si="143"/>
        <v>13.859842105263157</v>
      </c>
      <c r="O70" s="44">
        <f t="shared" si="144"/>
        <v>14.629833333333332</v>
      </c>
      <c r="P70" s="45">
        <v>201.67070000000001</v>
      </c>
      <c r="Q70" s="46">
        <f t="shared" si="145"/>
        <v>231.92130499999999</v>
      </c>
      <c r="R70" s="30">
        <f t="shared" si="146"/>
        <v>281.67070000000001</v>
      </c>
      <c r="S70" s="31">
        <f t="shared" si="147"/>
        <v>18.778046666666668</v>
      </c>
      <c r="T70" s="32">
        <f t="shared" si="148"/>
        <v>14.824773684210527</v>
      </c>
      <c r="U70" s="74">
        <f t="shared" si="149"/>
        <v>16.568864705882355</v>
      </c>
      <c r="V70" s="105">
        <f t="shared" si="150"/>
        <v>221.83777000000003</v>
      </c>
      <c r="W70" s="105">
        <f t="shared" si="151"/>
        <v>255.11343550000001</v>
      </c>
      <c r="X70" s="106">
        <f t="shared" si="152"/>
        <v>301.83777000000003</v>
      </c>
      <c r="Y70" s="102">
        <f t="shared" si="153"/>
        <v>20.122518000000003</v>
      </c>
      <c r="Z70" s="103">
        <f t="shared" si="154"/>
        <v>15.886198421052633</v>
      </c>
      <c r="AA70" s="104">
        <f t="shared" si="155"/>
        <v>17.755162941176472</v>
      </c>
      <c r="AB70" s="151">
        <f t="shared" si="156"/>
        <v>244.02154700000006</v>
      </c>
      <c r="AC70" s="151">
        <f t="shared" si="157"/>
        <v>280.62477905000003</v>
      </c>
      <c r="AD70" s="152">
        <f t="shared" si="158"/>
        <v>324.02154700000006</v>
      </c>
      <c r="AE70" s="148">
        <f t="shared" si="159"/>
        <v>21.601436466666669</v>
      </c>
      <c r="AF70" s="149">
        <f t="shared" si="160"/>
        <v>17.053765631578951</v>
      </c>
      <c r="AG70" s="150">
        <f t="shared" si="161"/>
        <v>19.060091000000003</v>
      </c>
      <c r="AH70" s="187">
        <f t="shared" si="162"/>
        <v>268.42370170000009</v>
      </c>
      <c r="AI70" s="188">
        <f t="shared" si="163"/>
        <v>308.68725695500007</v>
      </c>
      <c r="AJ70" s="188">
        <f t="shared" si="164"/>
        <v>348.42370170000009</v>
      </c>
      <c r="AK70" s="189">
        <f t="shared" si="165"/>
        <v>20.49551186470589</v>
      </c>
      <c r="AL70" s="190">
        <f t="shared" si="166"/>
        <v>16.591604842857148</v>
      </c>
      <c r="AM70" s="191">
        <f t="shared" si="167"/>
        <v>19.356872316666671</v>
      </c>
      <c r="AN70" s="220">
        <f t="shared" si="168"/>
        <v>295.26607187000013</v>
      </c>
      <c r="AO70" s="221">
        <f t="shared" si="169"/>
        <v>339.55598265050014</v>
      </c>
      <c r="AP70" s="221">
        <f t="shared" si="170"/>
        <v>375.26607187000013</v>
      </c>
      <c r="AQ70" s="222">
        <f t="shared" si="171"/>
        <v>22.074474815882361</v>
      </c>
      <c r="AR70" s="223">
        <f t="shared" si="172"/>
        <v>17.869812946190482</v>
      </c>
      <c r="AS70" s="224">
        <f t="shared" si="173"/>
        <v>20.848115103888897</v>
      </c>
      <c r="AT70" s="268">
        <f t="shared" si="174"/>
        <v>271.64478612040011</v>
      </c>
      <c r="AU70" s="253">
        <f t="shared" si="175"/>
        <v>324.79267905700016</v>
      </c>
      <c r="AV70" s="254">
        <f t="shared" si="176"/>
        <v>373.51158091555016</v>
      </c>
      <c r="AW70" s="254">
        <f t="shared" si="177"/>
        <v>404.79267905700016</v>
      </c>
      <c r="AX70" s="255">
        <f t="shared" si="178"/>
        <v>23.811334062176481</v>
      </c>
      <c r="AY70" s="256">
        <f t="shared" si="179"/>
        <v>19.275841859857149</v>
      </c>
      <c r="AZ70" s="257">
        <f t="shared" si="180"/>
        <v>22.488482169833343</v>
      </c>
      <c r="BA70" s="268">
        <f t="shared" si="181"/>
        <v>298.80926473244011</v>
      </c>
    </row>
    <row r="71" spans="1:53" x14ac:dyDescent="0.2">
      <c r="A71" s="33">
        <v>7496</v>
      </c>
      <c r="B71" s="33" t="s">
        <v>89</v>
      </c>
      <c r="C71" s="34" t="s">
        <v>20</v>
      </c>
      <c r="D71" s="35">
        <v>166.67</v>
      </c>
      <c r="E71" s="36">
        <f t="shared" si="135"/>
        <v>190.00379999999996</v>
      </c>
      <c r="F71" s="18">
        <f t="shared" si="136"/>
        <v>246.67</v>
      </c>
      <c r="G71" s="37">
        <f t="shared" si="137"/>
        <v>18.974615384615383</v>
      </c>
      <c r="H71" s="38">
        <f t="shared" si="138"/>
        <v>14.51</v>
      </c>
      <c r="I71" s="39">
        <f t="shared" si="139"/>
        <v>15.416874999999999</v>
      </c>
      <c r="J71" s="40">
        <v>183.33699999999999</v>
      </c>
      <c r="K71" s="23">
        <f t="shared" si="140"/>
        <v>210.83754999999996</v>
      </c>
      <c r="L71" s="41">
        <f t="shared" si="141"/>
        <v>263.33699999999999</v>
      </c>
      <c r="M71" s="42">
        <f t="shared" si="142"/>
        <v>17.555799999999998</v>
      </c>
      <c r="N71" s="43">
        <f t="shared" si="143"/>
        <v>13.859842105263157</v>
      </c>
      <c r="O71" s="44">
        <f t="shared" si="144"/>
        <v>14.629833333333332</v>
      </c>
      <c r="P71" s="45">
        <v>201.67070000000001</v>
      </c>
      <c r="Q71" s="46">
        <f t="shared" si="145"/>
        <v>231.92130499999999</v>
      </c>
      <c r="R71" s="30">
        <f t="shared" si="146"/>
        <v>281.67070000000001</v>
      </c>
      <c r="S71" s="31">
        <f t="shared" si="147"/>
        <v>18.778046666666668</v>
      </c>
      <c r="T71" s="32">
        <f t="shared" si="148"/>
        <v>14.824773684210527</v>
      </c>
      <c r="U71" s="74">
        <f t="shared" si="149"/>
        <v>16.568864705882355</v>
      </c>
      <c r="V71" s="105">
        <f t="shared" si="150"/>
        <v>221.83777000000003</v>
      </c>
      <c r="W71" s="105">
        <f t="shared" si="151"/>
        <v>255.11343550000001</v>
      </c>
      <c r="X71" s="106">
        <f t="shared" si="152"/>
        <v>301.83777000000003</v>
      </c>
      <c r="Y71" s="102">
        <f t="shared" si="153"/>
        <v>20.122518000000003</v>
      </c>
      <c r="Z71" s="103">
        <f t="shared" si="154"/>
        <v>15.886198421052633</v>
      </c>
      <c r="AA71" s="104">
        <f t="shared" si="155"/>
        <v>17.755162941176472</v>
      </c>
      <c r="AB71" s="151">
        <f t="shared" si="156"/>
        <v>244.02154700000006</v>
      </c>
      <c r="AC71" s="151">
        <f t="shared" si="157"/>
        <v>280.62477905000003</v>
      </c>
      <c r="AD71" s="152">
        <f t="shared" si="158"/>
        <v>324.02154700000006</v>
      </c>
      <c r="AE71" s="148">
        <f t="shared" si="159"/>
        <v>21.601436466666669</v>
      </c>
      <c r="AF71" s="149">
        <f t="shared" si="160"/>
        <v>17.053765631578951</v>
      </c>
      <c r="AG71" s="150">
        <f t="shared" si="161"/>
        <v>19.060091000000003</v>
      </c>
      <c r="AH71" s="187">
        <f t="shared" si="162"/>
        <v>268.42370170000009</v>
      </c>
      <c r="AI71" s="188">
        <f t="shared" si="163"/>
        <v>308.68725695500007</v>
      </c>
      <c r="AJ71" s="188">
        <f t="shared" si="164"/>
        <v>348.42370170000009</v>
      </c>
      <c r="AK71" s="189">
        <f t="shared" si="165"/>
        <v>20.49551186470589</v>
      </c>
      <c r="AL71" s="190">
        <f t="shared" si="166"/>
        <v>16.591604842857148</v>
      </c>
      <c r="AM71" s="191">
        <f t="shared" si="167"/>
        <v>19.356872316666671</v>
      </c>
      <c r="AN71" s="220">
        <f t="shared" si="168"/>
        <v>295.26607187000013</v>
      </c>
      <c r="AO71" s="221">
        <f t="shared" si="169"/>
        <v>339.55598265050014</v>
      </c>
      <c r="AP71" s="221">
        <f t="shared" si="170"/>
        <v>375.26607187000013</v>
      </c>
      <c r="AQ71" s="222">
        <f t="shared" si="171"/>
        <v>22.074474815882361</v>
      </c>
      <c r="AR71" s="223">
        <f t="shared" si="172"/>
        <v>17.869812946190482</v>
      </c>
      <c r="AS71" s="224">
        <f t="shared" si="173"/>
        <v>20.848115103888897</v>
      </c>
      <c r="AT71" s="268">
        <f t="shared" si="174"/>
        <v>271.64478612040011</v>
      </c>
      <c r="AU71" s="253">
        <f t="shared" si="175"/>
        <v>324.79267905700016</v>
      </c>
      <c r="AV71" s="254">
        <f t="shared" si="176"/>
        <v>373.51158091555016</v>
      </c>
      <c r="AW71" s="254">
        <f t="shared" si="177"/>
        <v>404.79267905700016</v>
      </c>
      <c r="AX71" s="255">
        <f t="shared" si="178"/>
        <v>23.811334062176481</v>
      </c>
      <c r="AY71" s="256">
        <f t="shared" si="179"/>
        <v>19.275841859857149</v>
      </c>
      <c r="AZ71" s="257">
        <f t="shared" si="180"/>
        <v>22.488482169833343</v>
      </c>
      <c r="BA71" s="268">
        <f t="shared" si="181"/>
        <v>298.80926473244011</v>
      </c>
    </row>
    <row r="72" spans="1:53" x14ac:dyDescent="0.2">
      <c r="A72" s="33">
        <v>7522</v>
      </c>
      <c r="B72" s="33" t="s">
        <v>90</v>
      </c>
      <c r="C72" s="34" t="s">
        <v>20</v>
      </c>
      <c r="D72" s="35">
        <v>184.21</v>
      </c>
      <c r="E72" s="36">
        <f t="shared" si="135"/>
        <v>209.99939999999998</v>
      </c>
      <c r="F72" s="18">
        <f t="shared" si="136"/>
        <v>264.21000000000004</v>
      </c>
      <c r="G72" s="37">
        <f t="shared" si="137"/>
        <v>20.323846153846155</v>
      </c>
      <c r="H72" s="38">
        <f t="shared" si="138"/>
        <v>15.541764705882356</v>
      </c>
      <c r="I72" s="39">
        <f t="shared" si="139"/>
        <v>16.513125000000002</v>
      </c>
      <c r="J72" s="40">
        <v>202.63100000000003</v>
      </c>
      <c r="K72" s="23">
        <f t="shared" si="140"/>
        <v>233.02565000000001</v>
      </c>
      <c r="L72" s="41">
        <f t="shared" si="141"/>
        <v>282.63100000000003</v>
      </c>
      <c r="M72" s="42">
        <f t="shared" si="142"/>
        <v>18.842066666666668</v>
      </c>
      <c r="N72" s="43">
        <f t="shared" si="143"/>
        <v>14.875315789473685</v>
      </c>
      <c r="O72" s="44">
        <f t="shared" si="144"/>
        <v>15.701722222222223</v>
      </c>
      <c r="P72" s="45">
        <v>222.89410000000004</v>
      </c>
      <c r="Q72" s="46">
        <f t="shared" si="145"/>
        <v>256.328215</v>
      </c>
      <c r="R72" s="30">
        <f t="shared" si="146"/>
        <v>302.89410000000004</v>
      </c>
      <c r="S72" s="31">
        <f t="shared" si="147"/>
        <v>20.192940000000004</v>
      </c>
      <c r="T72" s="32">
        <f t="shared" si="148"/>
        <v>15.941794736842107</v>
      </c>
      <c r="U72" s="74">
        <f t="shared" si="149"/>
        <v>17.817300000000003</v>
      </c>
      <c r="V72" s="105">
        <f t="shared" si="150"/>
        <v>245.18351000000007</v>
      </c>
      <c r="W72" s="105">
        <f t="shared" si="151"/>
        <v>281.96103650000003</v>
      </c>
      <c r="X72" s="106">
        <f t="shared" si="152"/>
        <v>325.18351000000007</v>
      </c>
      <c r="Y72" s="102">
        <f t="shared" si="153"/>
        <v>21.678900666666671</v>
      </c>
      <c r="Z72" s="103">
        <f t="shared" si="154"/>
        <v>17.114921578947371</v>
      </c>
      <c r="AA72" s="104">
        <f t="shared" si="155"/>
        <v>19.128441764705887</v>
      </c>
      <c r="AB72" s="151">
        <f t="shared" si="156"/>
        <v>269.70186100000012</v>
      </c>
      <c r="AC72" s="151">
        <f t="shared" si="157"/>
        <v>310.15714015000009</v>
      </c>
      <c r="AD72" s="152">
        <f t="shared" si="158"/>
        <v>349.70186100000012</v>
      </c>
      <c r="AE72" s="148">
        <f t="shared" si="159"/>
        <v>23.313457400000008</v>
      </c>
      <c r="AF72" s="149">
        <f t="shared" si="160"/>
        <v>18.405361105263164</v>
      </c>
      <c r="AG72" s="150">
        <f t="shared" si="161"/>
        <v>20.57069770588236</v>
      </c>
      <c r="AH72" s="187">
        <f t="shared" si="162"/>
        <v>296.67204710000016</v>
      </c>
      <c r="AI72" s="188">
        <f t="shared" si="163"/>
        <v>341.17285416500016</v>
      </c>
      <c r="AJ72" s="188">
        <f t="shared" si="164"/>
        <v>376.67204710000016</v>
      </c>
      <c r="AK72" s="189">
        <f t="shared" si="165"/>
        <v>22.157179241176479</v>
      </c>
      <c r="AL72" s="190">
        <f t="shared" si="166"/>
        <v>17.936764147619055</v>
      </c>
      <c r="AM72" s="191">
        <f t="shared" si="167"/>
        <v>20.926224838888899</v>
      </c>
      <c r="AN72" s="220">
        <f t="shared" si="168"/>
        <v>326.33925181000018</v>
      </c>
      <c r="AO72" s="221">
        <f t="shared" si="169"/>
        <v>375.29013958150017</v>
      </c>
      <c r="AP72" s="221">
        <f t="shared" si="170"/>
        <v>406.33925181000018</v>
      </c>
      <c r="AQ72" s="222">
        <f t="shared" si="171"/>
        <v>23.902308930000011</v>
      </c>
      <c r="AR72" s="223">
        <f t="shared" si="172"/>
        <v>19.34948818142858</v>
      </c>
      <c r="AS72" s="224">
        <f t="shared" si="173"/>
        <v>22.574402878333345</v>
      </c>
      <c r="AT72" s="268">
        <f t="shared" si="174"/>
        <v>300.23211166520014</v>
      </c>
      <c r="AU72" s="253">
        <f t="shared" si="175"/>
        <v>358.97317699100023</v>
      </c>
      <c r="AV72" s="254">
        <f t="shared" si="176"/>
        <v>412.81915353965024</v>
      </c>
      <c r="AW72" s="254">
        <f t="shared" si="177"/>
        <v>438.97317699100023</v>
      </c>
      <c r="AX72" s="255">
        <f t="shared" si="178"/>
        <v>25.821951587705897</v>
      </c>
      <c r="AY72" s="256">
        <f t="shared" si="179"/>
        <v>20.903484618619057</v>
      </c>
      <c r="AZ72" s="257">
        <f t="shared" si="180"/>
        <v>24.387398721722235</v>
      </c>
      <c r="BA72" s="268">
        <f t="shared" si="181"/>
        <v>330.25532283172021</v>
      </c>
    </row>
    <row r="73" spans="1:53" x14ac:dyDescent="0.2">
      <c r="A73" s="33">
        <v>7526</v>
      </c>
      <c r="B73" s="33" t="s">
        <v>91</v>
      </c>
      <c r="C73" s="34" t="s">
        <v>20</v>
      </c>
      <c r="D73" s="35">
        <v>157.9</v>
      </c>
      <c r="E73" s="36">
        <f t="shared" si="135"/>
        <v>180.006</v>
      </c>
      <c r="F73" s="18">
        <f t="shared" si="136"/>
        <v>237.9</v>
      </c>
      <c r="G73" s="37">
        <f t="shared" si="137"/>
        <v>18.3</v>
      </c>
      <c r="H73" s="38">
        <f t="shared" si="138"/>
        <v>13.994117647058824</v>
      </c>
      <c r="I73" s="39">
        <f t="shared" si="139"/>
        <v>14.86875</v>
      </c>
      <c r="J73" s="40">
        <v>173.69000000000003</v>
      </c>
      <c r="K73" s="23">
        <f t="shared" si="140"/>
        <v>199.74350000000001</v>
      </c>
      <c r="L73" s="41">
        <f t="shared" si="141"/>
        <v>253.69000000000003</v>
      </c>
      <c r="M73" s="42">
        <f t="shared" si="142"/>
        <v>16.91266666666667</v>
      </c>
      <c r="N73" s="43">
        <f t="shared" si="143"/>
        <v>13.352105263157895</v>
      </c>
      <c r="O73" s="44">
        <f t="shared" si="144"/>
        <v>14.093888888888891</v>
      </c>
      <c r="P73" s="45">
        <v>191.05900000000005</v>
      </c>
      <c r="Q73" s="46">
        <f t="shared" si="145"/>
        <v>219.71785000000006</v>
      </c>
      <c r="R73" s="30">
        <f t="shared" si="146"/>
        <v>271.05900000000008</v>
      </c>
      <c r="S73" s="31">
        <f t="shared" si="147"/>
        <v>18.070600000000006</v>
      </c>
      <c r="T73" s="32">
        <f t="shared" si="148"/>
        <v>14.266263157894741</v>
      </c>
      <c r="U73" s="74">
        <f t="shared" si="149"/>
        <v>15.944647058823534</v>
      </c>
      <c r="V73" s="105">
        <f t="shared" si="150"/>
        <v>210.16490000000007</v>
      </c>
      <c r="W73" s="105">
        <f t="shared" si="151"/>
        <v>241.68963500000007</v>
      </c>
      <c r="X73" s="106">
        <f t="shared" si="152"/>
        <v>290.1649000000001</v>
      </c>
      <c r="Y73" s="102">
        <f t="shared" si="153"/>
        <v>19.344326666666674</v>
      </c>
      <c r="Z73" s="103">
        <f t="shared" si="154"/>
        <v>15.271836842105268</v>
      </c>
      <c r="AA73" s="104">
        <f t="shared" si="155"/>
        <v>17.06852352941177</v>
      </c>
      <c r="AB73" s="151">
        <f t="shared" si="156"/>
        <v>231.18139000000011</v>
      </c>
      <c r="AC73" s="151">
        <f t="shared" si="157"/>
        <v>265.85859850000008</v>
      </c>
      <c r="AD73" s="152">
        <f t="shared" si="158"/>
        <v>311.18139000000008</v>
      </c>
      <c r="AE73" s="148">
        <f t="shared" si="159"/>
        <v>20.745426000000005</v>
      </c>
      <c r="AF73" s="149">
        <f t="shared" si="160"/>
        <v>16.377967894736845</v>
      </c>
      <c r="AG73" s="150">
        <f t="shared" si="161"/>
        <v>18.304787647058827</v>
      </c>
      <c r="AH73" s="187">
        <f t="shared" si="162"/>
        <v>254.29952900000015</v>
      </c>
      <c r="AI73" s="188">
        <f t="shared" si="163"/>
        <v>292.44445835000016</v>
      </c>
      <c r="AJ73" s="188">
        <f t="shared" si="164"/>
        <v>334.29952900000012</v>
      </c>
      <c r="AK73" s="189">
        <f t="shared" si="165"/>
        <v>19.664678176470595</v>
      </c>
      <c r="AL73" s="190">
        <f t="shared" si="166"/>
        <v>15.919025190476196</v>
      </c>
      <c r="AM73" s="191">
        <f t="shared" si="167"/>
        <v>18.572196055555562</v>
      </c>
      <c r="AN73" s="220">
        <f t="shared" si="168"/>
        <v>279.72948190000017</v>
      </c>
      <c r="AO73" s="221">
        <f t="shared" si="169"/>
        <v>321.68890418500018</v>
      </c>
      <c r="AP73" s="221">
        <f t="shared" si="170"/>
        <v>359.72948190000017</v>
      </c>
      <c r="AQ73" s="222">
        <f t="shared" si="171"/>
        <v>21.16055775882354</v>
      </c>
      <c r="AR73" s="223">
        <f t="shared" si="172"/>
        <v>17.129975328571437</v>
      </c>
      <c r="AS73" s="224">
        <f t="shared" si="173"/>
        <v>19.984971216666676</v>
      </c>
      <c r="AT73" s="268">
        <f t="shared" si="174"/>
        <v>257.35112334800016</v>
      </c>
      <c r="AU73" s="253">
        <f t="shared" si="175"/>
        <v>307.70243009000023</v>
      </c>
      <c r="AV73" s="254">
        <f t="shared" si="176"/>
        <v>353.85779460350022</v>
      </c>
      <c r="AW73" s="254">
        <f t="shared" si="177"/>
        <v>387.70243009000023</v>
      </c>
      <c r="AX73" s="255">
        <f t="shared" si="178"/>
        <v>22.806025299411779</v>
      </c>
      <c r="AY73" s="256">
        <f t="shared" si="179"/>
        <v>18.462020480476202</v>
      </c>
      <c r="AZ73" s="257">
        <f t="shared" si="180"/>
        <v>21.539023893888903</v>
      </c>
      <c r="BA73" s="268">
        <f t="shared" si="181"/>
        <v>283.08623568280018</v>
      </c>
    </row>
    <row r="74" spans="1:53" x14ac:dyDescent="0.2">
      <c r="A74" s="33">
        <v>7527</v>
      </c>
      <c r="B74" s="33" t="s">
        <v>92</v>
      </c>
      <c r="C74" s="34" t="s">
        <v>20</v>
      </c>
      <c r="D74" s="35">
        <v>315.79000000000002</v>
      </c>
      <c r="E74" s="36">
        <f t="shared" si="135"/>
        <v>360.00060000000002</v>
      </c>
      <c r="F74" s="18">
        <f t="shared" si="136"/>
        <v>395.79</v>
      </c>
      <c r="G74" s="37">
        <f t="shared" si="137"/>
        <v>30.445384615384619</v>
      </c>
      <c r="H74" s="38">
        <f t="shared" si="138"/>
        <v>23.281764705882352</v>
      </c>
      <c r="I74" s="39">
        <f t="shared" si="139"/>
        <v>24.736875000000001</v>
      </c>
      <c r="J74" s="40">
        <v>347.36900000000003</v>
      </c>
      <c r="K74" s="23">
        <f t="shared" si="140"/>
        <v>399.47435000000002</v>
      </c>
      <c r="L74" s="41">
        <f t="shared" si="141"/>
        <v>427.36900000000003</v>
      </c>
      <c r="M74" s="42">
        <f t="shared" si="142"/>
        <v>28.491266666666668</v>
      </c>
      <c r="N74" s="43">
        <f t="shared" si="143"/>
        <v>22.493105263157897</v>
      </c>
      <c r="O74" s="44">
        <f t="shared" si="144"/>
        <v>23.742722222222223</v>
      </c>
      <c r="P74" s="45">
        <v>382.10590000000008</v>
      </c>
      <c r="Q74" s="46">
        <f t="shared" si="145"/>
        <v>439.42178500000006</v>
      </c>
      <c r="R74" s="30">
        <f t="shared" si="146"/>
        <v>462.10590000000008</v>
      </c>
      <c r="S74" s="31">
        <f t="shared" si="147"/>
        <v>30.807060000000003</v>
      </c>
      <c r="T74" s="32">
        <f t="shared" si="148"/>
        <v>24.321363157894741</v>
      </c>
      <c r="U74" s="74">
        <f t="shared" si="149"/>
        <v>27.182700000000004</v>
      </c>
      <c r="V74" s="105">
        <f t="shared" si="150"/>
        <v>420.3164900000001</v>
      </c>
      <c r="W74" s="105">
        <f t="shared" si="151"/>
        <v>483.36396350000007</v>
      </c>
      <c r="X74" s="106">
        <f t="shared" si="152"/>
        <v>500.3164900000001</v>
      </c>
      <c r="Y74" s="102">
        <f t="shared" si="153"/>
        <v>33.354432666666675</v>
      </c>
      <c r="Z74" s="103">
        <f t="shared" si="154"/>
        <v>26.33244684210527</v>
      </c>
      <c r="AA74" s="104">
        <f t="shared" si="155"/>
        <v>29.430381764705889</v>
      </c>
      <c r="AB74" s="151">
        <f t="shared" si="156"/>
        <v>462.34813900000017</v>
      </c>
      <c r="AC74" s="151">
        <f t="shared" si="157"/>
        <v>531.70035985000015</v>
      </c>
      <c r="AD74" s="152">
        <f t="shared" si="158"/>
        <v>542.34813900000017</v>
      </c>
      <c r="AE74" s="148">
        <f t="shared" si="159"/>
        <v>36.156542600000009</v>
      </c>
      <c r="AF74" s="149">
        <f t="shared" si="160"/>
        <v>28.544638894736853</v>
      </c>
      <c r="AG74" s="150">
        <f t="shared" si="161"/>
        <v>31.902831705882363</v>
      </c>
      <c r="AH74" s="187">
        <f t="shared" si="162"/>
        <v>508.58295290000024</v>
      </c>
      <c r="AI74" s="188">
        <f t="shared" si="163"/>
        <v>584.87039583500018</v>
      </c>
      <c r="AJ74" s="188">
        <f t="shared" si="164"/>
        <v>588.58295290000024</v>
      </c>
      <c r="AK74" s="189">
        <f t="shared" si="165"/>
        <v>34.622526641176485</v>
      </c>
      <c r="AL74" s="190">
        <f t="shared" si="166"/>
        <v>28.027759661904774</v>
      </c>
      <c r="AM74" s="191">
        <f t="shared" si="167"/>
        <v>32.699052938888904</v>
      </c>
      <c r="AN74" s="220">
        <f t="shared" si="168"/>
        <v>559.44124819000035</v>
      </c>
      <c r="AO74" s="221">
        <f t="shared" si="169"/>
        <v>643.35743541850036</v>
      </c>
      <c r="AP74" s="221">
        <f t="shared" si="170"/>
        <v>639.44124819000035</v>
      </c>
      <c r="AQ74" s="222">
        <f t="shared" si="171"/>
        <v>37.614191070000018</v>
      </c>
      <c r="AR74" s="223">
        <f t="shared" si="172"/>
        <v>30.449583247142876</v>
      </c>
      <c r="AS74" s="224">
        <f t="shared" si="173"/>
        <v>35.524513788333351</v>
      </c>
      <c r="AT74" s="268">
        <f t="shared" si="174"/>
        <v>514.68594833480029</v>
      </c>
      <c r="AU74" s="253">
        <f t="shared" si="175"/>
        <v>615.38537300900043</v>
      </c>
      <c r="AV74" s="254">
        <f t="shared" si="176"/>
        <v>707.69317896035045</v>
      </c>
      <c r="AW74" s="254">
        <f t="shared" si="177"/>
        <v>695.38537300900043</v>
      </c>
      <c r="AX74" s="255">
        <f t="shared" si="178"/>
        <v>40.905021941705911</v>
      </c>
      <c r="AY74" s="256">
        <f t="shared" si="179"/>
        <v>33.113589190904783</v>
      </c>
      <c r="AZ74" s="257">
        <f t="shared" si="180"/>
        <v>38.632520722722248</v>
      </c>
      <c r="BA74" s="268">
        <f t="shared" si="181"/>
        <v>566.15454316828038</v>
      </c>
    </row>
    <row r="75" spans="1:53" x14ac:dyDescent="0.2">
      <c r="A75" s="33">
        <v>7533</v>
      </c>
      <c r="B75" s="33" t="s">
        <v>93</v>
      </c>
      <c r="C75" s="34" t="s">
        <v>20</v>
      </c>
      <c r="D75" s="35">
        <v>140.35</v>
      </c>
      <c r="E75" s="36">
        <f t="shared" si="135"/>
        <v>159.99899999999997</v>
      </c>
      <c r="F75" s="18">
        <f t="shared" si="136"/>
        <v>220.35</v>
      </c>
      <c r="G75" s="37">
        <f t="shared" si="137"/>
        <v>16.95</v>
      </c>
      <c r="H75" s="38">
        <f t="shared" si="138"/>
        <v>12.961764705882352</v>
      </c>
      <c r="I75" s="39">
        <f t="shared" si="139"/>
        <v>13.771875</v>
      </c>
      <c r="J75" s="40">
        <v>154.38500000000002</v>
      </c>
      <c r="K75" s="23">
        <f t="shared" si="140"/>
        <v>177.54275000000001</v>
      </c>
      <c r="L75" s="41">
        <f t="shared" si="141"/>
        <v>234.38500000000002</v>
      </c>
      <c r="M75" s="42">
        <f t="shared" si="142"/>
        <v>15.625666666666667</v>
      </c>
      <c r="N75" s="43">
        <f t="shared" si="143"/>
        <v>12.336052631578948</v>
      </c>
      <c r="O75" s="44">
        <f t="shared" si="144"/>
        <v>13.02138888888889</v>
      </c>
      <c r="P75" s="45">
        <v>169.82350000000002</v>
      </c>
      <c r="Q75" s="46">
        <f t="shared" si="145"/>
        <v>195.29702500000002</v>
      </c>
      <c r="R75" s="30">
        <f t="shared" si="146"/>
        <v>249.82350000000002</v>
      </c>
      <c r="S75" s="31">
        <f t="shared" si="147"/>
        <v>16.654900000000001</v>
      </c>
      <c r="T75" s="32">
        <f t="shared" si="148"/>
        <v>13.148605263157895</v>
      </c>
      <c r="U75" s="74">
        <f t="shared" si="149"/>
        <v>14.695500000000001</v>
      </c>
      <c r="V75" s="105">
        <f t="shared" si="150"/>
        <v>186.80585000000005</v>
      </c>
      <c r="W75" s="105">
        <f t="shared" si="151"/>
        <v>214.82672750000003</v>
      </c>
      <c r="X75" s="106">
        <f t="shared" si="152"/>
        <v>266.80585000000008</v>
      </c>
      <c r="Y75" s="102">
        <f t="shared" si="153"/>
        <v>17.787056666666672</v>
      </c>
      <c r="Z75" s="103">
        <f t="shared" si="154"/>
        <v>14.042413157894741</v>
      </c>
      <c r="AA75" s="104">
        <f t="shared" si="155"/>
        <v>15.694461764705887</v>
      </c>
      <c r="AB75" s="151">
        <f t="shared" si="156"/>
        <v>205.48643500000006</v>
      </c>
      <c r="AC75" s="151">
        <f t="shared" si="157"/>
        <v>236.30940025000004</v>
      </c>
      <c r="AD75" s="152">
        <f t="shared" si="158"/>
        <v>285.48643500000003</v>
      </c>
      <c r="AE75" s="148">
        <f t="shared" si="159"/>
        <v>19.032429</v>
      </c>
      <c r="AF75" s="149">
        <f t="shared" si="160"/>
        <v>15.025601842105266</v>
      </c>
      <c r="AG75" s="150">
        <f t="shared" si="161"/>
        <v>16.793319705882354</v>
      </c>
      <c r="AH75" s="187">
        <f t="shared" si="162"/>
        <v>226.03507850000008</v>
      </c>
      <c r="AI75" s="188">
        <f t="shared" si="163"/>
        <v>259.9403402750001</v>
      </c>
      <c r="AJ75" s="188">
        <f t="shared" si="164"/>
        <v>306.03507850000005</v>
      </c>
      <c r="AK75" s="189">
        <f t="shared" si="165"/>
        <v>18.002063441176475</v>
      </c>
      <c r="AL75" s="190">
        <f t="shared" si="166"/>
        <v>14.573098976190479</v>
      </c>
      <c r="AM75" s="191">
        <f t="shared" si="167"/>
        <v>17.001948805555557</v>
      </c>
      <c r="AN75" s="220">
        <f t="shared" si="168"/>
        <v>248.63858635000011</v>
      </c>
      <c r="AO75" s="221">
        <f t="shared" si="169"/>
        <v>285.93437430250009</v>
      </c>
      <c r="AP75" s="221">
        <f t="shared" si="170"/>
        <v>328.63858635000008</v>
      </c>
      <c r="AQ75" s="222">
        <f t="shared" si="171"/>
        <v>19.331681550000006</v>
      </c>
      <c r="AR75" s="223">
        <f t="shared" si="172"/>
        <v>15.649456492857146</v>
      </c>
      <c r="AS75" s="224">
        <f t="shared" si="173"/>
        <v>18.257699241666671</v>
      </c>
      <c r="AT75" s="268">
        <f t="shared" si="174"/>
        <v>228.74749944200008</v>
      </c>
      <c r="AU75" s="253">
        <f t="shared" si="175"/>
        <v>273.50244498500012</v>
      </c>
      <c r="AV75" s="254">
        <f t="shared" si="176"/>
        <v>314.52781173275014</v>
      </c>
      <c r="AW75" s="254">
        <f t="shared" si="177"/>
        <v>353.50244498500012</v>
      </c>
      <c r="AX75" s="255">
        <f t="shared" si="178"/>
        <v>20.794261469705891</v>
      </c>
      <c r="AY75" s="256">
        <f t="shared" si="179"/>
        <v>16.833449761190483</v>
      </c>
      <c r="AZ75" s="257">
        <f t="shared" si="180"/>
        <v>19.639024721388896</v>
      </c>
      <c r="BA75" s="268">
        <f t="shared" si="181"/>
        <v>251.62224938620011</v>
      </c>
    </row>
    <row r="76" spans="1:53" x14ac:dyDescent="0.2">
      <c r="A76" s="33">
        <v>7534</v>
      </c>
      <c r="B76" s="33" t="s">
        <v>94</v>
      </c>
      <c r="C76" s="34" t="s">
        <v>20</v>
      </c>
      <c r="D76" s="35">
        <v>131.58000000000001</v>
      </c>
      <c r="E76" s="36">
        <f t="shared" si="135"/>
        <v>150.00120000000001</v>
      </c>
      <c r="F76" s="18">
        <f t="shared" si="136"/>
        <v>211.58</v>
      </c>
      <c r="G76" s="37">
        <f t="shared" si="137"/>
        <v>16.275384615384617</v>
      </c>
      <c r="H76" s="38">
        <f t="shared" si="138"/>
        <v>12.445882352941178</v>
      </c>
      <c r="I76" s="39">
        <f t="shared" si="139"/>
        <v>13.223750000000001</v>
      </c>
      <c r="J76" s="40">
        <v>144.73800000000003</v>
      </c>
      <c r="K76" s="23">
        <f t="shared" si="140"/>
        <v>166.44870000000003</v>
      </c>
      <c r="L76" s="41">
        <f t="shared" si="141"/>
        <v>224.73800000000003</v>
      </c>
      <c r="M76" s="42">
        <f t="shared" si="142"/>
        <v>14.982533333333334</v>
      </c>
      <c r="N76" s="43">
        <f t="shared" si="143"/>
        <v>11.828315789473686</v>
      </c>
      <c r="O76" s="44">
        <f t="shared" si="144"/>
        <v>12.485444444444447</v>
      </c>
      <c r="P76" s="45">
        <v>159.21180000000004</v>
      </c>
      <c r="Q76" s="46">
        <f t="shared" si="145"/>
        <v>183.09357000000003</v>
      </c>
      <c r="R76" s="30">
        <f t="shared" si="146"/>
        <v>239.21180000000004</v>
      </c>
      <c r="S76" s="31">
        <f t="shared" si="147"/>
        <v>15.947453333333335</v>
      </c>
      <c r="T76" s="32">
        <f t="shared" si="148"/>
        <v>12.590094736842108</v>
      </c>
      <c r="U76" s="74">
        <f t="shared" si="149"/>
        <v>14.071282352941179</v>
      </c>
      <c r="V76" s="105">
        <f t="shared" si="150"/>
        <v>175.13298000000006</v>
      </c>
      <c r="W76" s="105">
        <f t="shared" si="151"/>
        <v>201.40292700000006</v>
      </c>
      <c r="X76" s="106">
        <f t="shared" si="152"/>
        <v>255.13298000000006</v>
      </c>
      <c r="Y76" s="102">
        <f t="shared" si="153"/>
        <v>17.008865333333336</v>
      </c>
      <c r="Z76" s="103">
        <f t="shared" si="154"/>
        <v>13.428051578947372</v>
      </c>
      <c r="AA76" s="104">
        <f t="shared" si="155"/>
        <v>15.007822352941179</v>
      </c>
      <c r="AB76" s="151">
        <f t="shared" si="156"/>
        <v>192.64627800000008</v>
      </c>
      <c r="AC76" s="151">
        <f t="shared" si="157"/>
        <v>221.54321970000007</v>
      </c>
      <c r="AD76" s="152">
        <f t="shared" si="158"/>
        <v>272.64627800000005</v>
      </c>
      <c r="AE76" s="148">
        <f t="shared" si="159"/>
        <v>18.176418533333337</v>
      </c>
      <c r="AF76" s="149">
        <f t="shared" si="160"/>
        <v>14.349804105263161</v>
      </c>
      <c r="AG76" s="150">
        <f t="shared" si="161"/>
        <v>16.038016352941181</v>
      </c>
      <c r="AH76" s="187">
        <f t="shared" si="162"/>
        <v>211.91090580000011</v>
      </c>
      <c r="AI76" s="188">
        <f t="shared" si="163"/>
        <v>243.69754167000011</v>
      </c>
      <c r="AJ76" s="188">
        <f t="shared" si="164"/>
        <v>291.91090580000014</v>
      </c>
      <c r="AK76" s="189">
        <f t="shared" si="165"/>
        <v>17.171229752941183</v>
      </c>
      <c r="AL76" s="190">
        <f t="shared" si="166"/>
        <v>13.900519323809529</v>
      </c>
      <c r="AM76" s="191">
        <f t="shared" si="167"/>
        <v>16.217272544444452</v>
      </c>
      <c r="AN76" s="220">
        <f t="shared" si="168"/>
        <v>233.10199638000014</v>
      </c>
      <c r="AO76" s="221">
        <f t="shared" si="169"/>
        <v>268.06729583700013</v>
      </c>
      <c r="AP76" s="221">
        <f t="shared" si="170"/>
        <v>313.10199638000017</v>
      </c>
      <c r="AQ76" s="222">
        <f t="shared" si="171"/>
        <v>18.417764492941188</v>
      </c>
      <c r="AR76" s="223">
        <f t="shared" si="172"/>
        <v>14.909618875238104</v>
      </c>
      <c r="AS76" s="224">
        <f t="shared" si="173"/>
        <v>17.394555354444453</v>
      </c>
      <c r="AT76" s="268">
        <f t="shared" si="174"/>
        <v>214.45383666960012</v>
      </c>
      <c r="AU76" s="253">
        <f t="shared" si="175"/>
        <v>256.4121960180002</v>
      </c>
      <c r="AV76" s="254">
        <f t="shared" si="176"/>
        <v>294.87402542070021</v>
      </c>
      <c r="AW76" s="254">
        <f t="shared" si="177"/>
        <v>336.4121960180002</v>
      </c>
      <c r="AX76" s="255">
        <f t="shared" si="178"/>
        <v>19.788952706941188</v>
      </c>
      <c r="AY76" s="256">
        <f t="shared" si="179"/>
        <v>16.019628381809532</v>
      </c>
      <c r="AZ76" s="257">
        <f t="shared" si="180"/>
        <v>18.689566445444456</v>
      </c>
      <c r="BA76" s="268">
        <f t="shared" si="181"/>
        <v>235.89922033656018</v>
      </c>
    </row>
    <row r="77" spans="1:53" x14ac:dyDescent="0.2">
      <c r="A77" s="33">
        <v>7565</v>
      </c>
      <c r="B77" s="33" t="s">
        <v>95</v>
      </c>
      <c r="C77" s="34" t="s">
        <v>20</v>
      </c>
      <c r="D77" s="35">
        <v>157.9</v>
      </c>
      <c r="E77" s="36">
        <f t="shared" si="135"/>
        <v>180.006</v>
      </c>
      <c r="F77" s="18">
        <f t="shared" si="136"/>
        <v>237.9</v>
      </c>
      <c r="G77" s="37">
        <f t="shared" si="137"/>
        <v>18.3</v>
      </c>
      <c r="H77" s="38">
        <f t="shared" si="138"/>
        <v>13.994117647058824</v>
      </c>
      <c r="I77" s="39">
        <f t="shared" si="139"/>
        <v>14.86875</v>
      </c>
      <c r="J77" s="40">
        <v>173.69000000000003</v>
      </c>
      <c r="K77" s="23">
        <f t="shared" si="140"/>
        <v>199.74350000000001</v>
      </c>
      <c r="L77" s="41">
        <f t="shared" si="141"/>
        <v>253.69000000000003</v>
      </c>
      <c r="M77" s="42">
        <f t="shared" si="142"/>
        <v>16.91266666666667</v>
      </c>
      <c r="N77" s="43">
        <f t="shared" si="143"/>
        <v>13.352105263157895</v>
      </c>
      <c r="O77" s="44">
        <f t="shared" si="144"/>
        <v>14.093888888888891</v>
      </c>
      <c r="P77" s="45">
        <v>191.05900000000005</v>
      </c>
      <c r="Q77" s="46">
        <f t="shared" si="145"/>
        <v>219.71785000000006</v>
      </c>
      <c r="R77" s="30">
        <f t="shared" si="146"/>
        <v>271.05900000000008</v>
      </c>
      <c r="S77" s="31">
        <f t="shared" si="147"/>
        <v>18.070600000000006</v>
      </c>
      <c r="T77" s="32">
        <f t="shared" si="148"/>
        <v>14.266263157894741</v>
      </c>
      <c r="U77" s="74">
        <f t="shared" si="149"/>
        <v>15.944647058823534</v>
      </c>
      <c r="V77" s="105">
        <f t="shared" si="150"/>
        <v>210.16490000000007</v>
      </c>
      <c r="W77" s="105">
        <f t="shared" si="151"/>
        <v>241.68963500000007</v>
      </c>
      <c r="X77" s="106">
        <f t="shared" si="152"/>
        <v>290.1649000000001</v>
      </c>
      <c r="Y77" s="102">
        <f t="shared" si="153"/>
        <v>19.344326666666674</v>
      </c>
      <c r="Z77" s="103">
        <f t="shared" si="154"/>
        <v>15.271836842105268</v>
      </c>
      <c r="AA77" s="104">
        <f t="shared" si="155"/>
        <v>17.06852352941177</v>
      </c>
      <c r="AB77" s="151">
        <f t="shared" si="156"/>
        <v>231.18139000000011</v>
      </c>
      <c r="AC77" s="151">
        <f t="shared" si="157"/>
        <v>265.85859850000008</v>
      </c>
      <c r="AD77" s="152">
        <f t="shared" si="158"/>
        <v>311.18139000000008</v>
      </c>
      <c r="AE77" s="148">
        <f t="shared" si="159"/>
        <v>20.745426000000005</v>
      </c>
      <c r="AF77" s="149">
        <f t="shared" si="160"/>
        <v>16.377967894736845</v>
      </c>
      <c r="AG77" s="150">
        <f t="shared" si="161"/>
        <v>18.304787647058827</v>
      </c>
      <c r="AH77" s="187">
        <f t="shared" si="162"/>
        <v>254.29952900000015</v>
      </c>
      <c r="AI77" s="188">
        <f t="shared" si="163"/>
        <v>292.44445835000016</v>
      </c>
      <c r="AJ77" s="188">
        <f t="shared" si="164"/>
        <v>334.29952900000012</v>
      </c>
      <c r="AK77" s="189">
        <f t="shared" si="165"/>
        <v>19.664678176470595</v>
      </c>
      <c r="AL77" s="190">
        <f t="shared" si="166"/>
        <v>15.919025190476196</v>
      </c>
      <c r="AM77" s="191">
        <f t="shared" si="167"/>
        <v>18.572196055555562</v>
      </c>
      <c r="AN77" s="220">
        <f t="shared" si="168"/>
        <v>279.72948190000017</v>
      </c>
      <c r="AO77" s="221">
        <f t="shared" si="169"/>
        <v>321.68890418500018</v>
      </c>
      <c r="AP77" s="221">
        <f t="shared" si="170"/>
        <v>359.72948190000017</v>
      </c>
      <c r="AQ77" s="222">
        <f t="shared" si="171"/>
        <v>21.16055775882354</v>
      </c>
      <c r="AR77" s="223">
        <f t="shared" si="172"/>
        <v>17.129975328571437</v>
      </c>
      <c r="AS77" s="224">
        <f t="shared" si="173"/>
        <v>19.984971216666676</v>
      </c>
      <c r="AT77" s="268">
        <f t="shared" si="174"/>
        <v>257.35112334800016</v>
      </c>
      <c r="AU77" s="253">
        <f t="shared" si="175"/>
        <v>307.70243009000023</v>
      </c>
      <c r="AV77" s="254">
        <f t="shared" si="176"/>
        <v>353.85779460350022</v>
      </c>
      <c r="AW77" s="254">
        <f t="shared" si="177"/>
        <v>387.70243009000023</v>
      </c>
      <c r="AX77" s="255">
        <f t="shared" si="178"/>
        <v>22.806025299411779</v>
      </c>
      <c r="AY77" s="256">
        <f t="shared" si="179"/>
        <v>18.462020480476202</v>
      </c>
      <c r="AZ77" s="257">
        <f t="shared" si="180"/>
        <v>21.539023893888903</v>
      </c>
      <c r="BA77" s="268">
        <f t="shared" si="181"/>
        <v>283.08623568280018</v>
      </c>
    </row>
    <row r="78" spans="1:53" x14ac:dyDescent="0.2">
      <c r="A78" s="33">
        <v>7566</v>
      </c>
      <c r="B78" s="33" t="s">
        <v>96</v>
      </c>
      <c r="C78" s="34" t="s">
        <v>20</v>
      </c>
      <c r="D78" s="35">
        <v>121.93</v>
      </c>
      <c r="E78" s="36">
        <f t="shared" si="135"/>
        <v>139.00020000000001</v>
      </c>
      <c r="F78" s="18">
        <f t="shared" si="136"/>
        <v>201.93</v>
      </c>
      <c r="G78" s="37">
        <f t="shared" si="137"/>
        <v>15.533076923076923</v>
      </c>
      <c r="H78" s="38">
        <f t="shared" si="138"/>
        <v>11.878235294117648</v>
      </c>
      <c r="I78" s="39">
        <f t="shared" si="139"/>
        <v>12.620625</v>
      </c>
      <c r="J78" s="40">
        <v>134.12300000000002</v>
      </c>
      <c r="K78" s="23">
        <f t="shared" si="140"/>
        <v>154.24145000000001</v>
      </c>
      <c r="L78" s="41">
        <f t="shared" si="141"/>
        <v>214.12300000000002</v>
      </c>
      <c r="M78" s="42">
        <f t="shared" si="142"/>
        <v>14.274866666666668</v>
      </c>
      <c r="N78" s="43">
        <f t="shared" si="143"/>
        <v>11.269631578947369</v>
      </c>
      <c r="O78" s="44">
        <f t="shared" si="144"/>
        <v>11.895722222222224</v>
      </c>
      <c r="P78" s="45">
        <v>147.53530000000003</v>
      </c>
      <c r="Q78" s="46">
        <f t="shared" si="145"/>
        <v>169.66559500000002</v>
      </c>
      <c r="R78" s="30">
        <f t="shared" si="146"/>
        <v>227.53530000000003</v>
      </c>
      <c r="S78" s="31">
        <f t="shared" si="147"/>
        <v>15.169020000000002</v>
      </c>
      <c r="T78" s="32">
        <f t="shared" si="148"/>
        <v>11.975542105263159</v>
      </c>
      <c r="U78" s="74">
        <f t="shared" si="149"/>
        <v>13.384429411764708</v>
      </c>
      <c r="V78" s="105">
        <f t="shared" si="150"/>
        <v>162.28883000000005</v>
      </c>
      <c r="W78" s="105">
        <f t="shared" si="151"/>
        <v>186.63215450000004</v>
      </c>
      <c r="X78" s="106">
        <f t="shared" si="152"/>
        <v>242.28883000000005</v>
      </c>
      <c r="Y78" s="102">
        <f t="shared" si="153"/>
        <v>16.15258866666667</v>
      </c>
      <c r="Z78" s="103">
        <f t="shared" si="154"/>
        <v>12.752043684210529</v>
      </c>
      <c r="AA78" s="104">
        <f t="shared" si="155"/>
        <v>14.252284117647061</v>
      </c>
      <c r="AB78" s="151">
        <f t="shared" si="156"/>
        <v>178.51771300000007</v>
      </c>
      <c r="AC78" s="151">
        <f t="shared" si="157"/>
        <v>205.29536995000007</v>
      </c>
      <c r="AD78" s="152">
        <f t="shared" si="158"/>
        <v>258.51771300000007</v>
      </c>
      <c r="AE78" s="148">
        <f t="shared" si="159"/>
        <v>17.234514200000003</v>
      </c>
      <c r="AF78" s="149">
        <f t="shared" si="160"/>
        <v>13.606195421052636</v>
      </c>
      <c r="AG78" s="150">
        <f t="shared" si="161"/>
        <v>15.206924294117652</v>
      </c>
      <c r="AH78" s="187">
        <f t="shared" si="162"/>
        <v>196.3694843000001</v>
      </c>
      <c r="AI78" s="188">
        <f t="shared" si="163"/>
        <v>225.82490694500009</v>
      </c>
      <c r="AJ78" s="188">
        <f t="shared" si="164"/>
        <v>276.36948430000007</v>
      </c>
      <c r="AK78" s="189">
        <f t="shared" si="165"/>
        <v>16.257028488235299</v>
      </c>
      <c r="AL78" s="190">
        <f t="shared" si="166"/>
        <v>13.160451633333336</v>
      </c>
      <c r="AM78" s="191">
        <f t="shared" si="167"/>
        <v>15.353860238888892</v>
      </c>
      <c r="AN78" s="220">
        <f t="shared" si="168"/>
        <v>216.00643273000011</v>
      </c>
      <c r="AO78" s="221">
        <f t="shared" si="169"/>
        <v>248.40739763950012</v>
      </c>
      <c r="AP78" s="221">
        <f t="shared" si="170"/>
        <v>296.00643273000014</v>
      </c>
      <c r="AQ78" s="222">
        <f t="shared" si="171"/>
        <v>17.412143101764713</v>
      </c>
      <c r="AR78" s="223">
        <f t="shared" si="172"/>
        <v>14.095544415714292</v>
      </c>
      <c r="AS78" s="224">
        <f t="shared" si="173"/>
        <v>16.444801818333342</v>
      </c>
      <c r="AT78" s="268">
        <f t="shared" si="174"/>
        <v>198.72591811160009</v>
      </c>
      <c r="AU78" s="253">
        <f t="shared" si="175"/>
        <v>237.60707600300015</v>
      </c>
      <c r="AV78" s="254">
        <f t="shared" si="176"/>
        <v>273.24813740345013</v>
      </c>
      <c r="AW78" s="254">
        <f t="shared" si="177"/>
        <v>317.60707600300015</v>
      </c>
      <c r="AX78" s="255">
        <f t="shared" si="178"/>
        <v>18.682769176647067</v>
      </c>
      <c r="AY78" s="256">
        <f t="shared" si="179"/>
        <v>15.12414647633334</v>
      </c>
      <c r="AZ78" s="257">
        <f t="shared" si="180"/>
        <v>17.64483755572223</v>
      </c>
      <c r="BA78" s="268">
        <f t="shared" si="181"/>
        <v>218.59850992276012</v>
      </c>
    </row>
    <row r="79" spans="1:53" x14ac:dyDescent="0.2">
      <c r="A79" s="33">
        <v>7606</v>
      </c>
      <c r="B79" s="33" t="s">
        <v>97</v>
      </c>
      <c r="C79" s="34" t="s">
        <v>20</v>
      </c>
      <c r="D79" s="35">
        <v>192.98</v>
      </c>
      <c r="E79" s="36">
        <f t="shared" si="135"/>
        <v>219.99719999999996</v>
      </c>
      <c r="F79" s="18">
        <f t="shared" si="136"/>
        <v>272.98</v>
      </c>
      <c r="G79" s="37">
        <f t="shared" si="137"/>
        <v>20.998461538461541</v>
      </c>
      <c r="H79" s="38">
        <f t="shared" si="138"/>
        <v>16.05764705882353</v>
      </c>
      <c r="I79" s="39">
        <f t="shared" si="139"/>
        <v>17.061250000000001</v>
      </c>
      <c r="J79" s="40">
        <v>212.27800000000002</v>
      </c>
      <c r="K79" s="23">
        <f t="shared" si="140"/>
        <v>244.11969999999999</v>
      </c>
      <c r="L79" s="41">
        <f t="shared" si="141"/>
        <v>292.27800000000002</v>
      </c>
      <c r="M79" s="42">
        <f t="shared" si="142"/>
        <v>19.485200000000003</v>
      </c>
      <c r="N79" s="43">
        <f t="shared" si="143"/>
        <v>15.383052631578948</v>
      </c>
      <c r="O79" s="44">
        <f t="shared" si="144"/>
        <v>16.237666666666669</v>
      </c>
      <c r="P79" s="45">
        <v>233.50580000000005</v>
      </c>
      <c r="Q79" s="46">
        <f t="shared" si="145"/>
        <v>268.53167000000002</v>
      </c>
      <c r="R79" s="30">
        <f t="shared" si="146"/>
        <v>313.50580000000002</v>
      </c>
      <c r="S79" s="31">
        <f t="shared" si="147"/>
        <v>20.90038666666667</v>
      </c>
      <c r="T79" s="32">
        <f t="shared" si="148"/>
        <v>16.500305263157895</v>
      </c>
      <c r="U79" s="74">
        <f t="shared" si="149"/>
        <v>18.441517647058824</v>
      </c>
      <c r="V79" s="105">
        <f t="shared" si="150"/>
        <v>256.85638000000006</v>
      </c>
      <c r="W79" s="105">
        <f t="shared" si="151"/>
        <v>295.38483700000006</v>
      </c>
      <c r="X79" s="106">
        <f t="shared" si="152"/>
        <v>336.85638000000006</v>
      </c>
      <c r="Y79" s="102">
        <f t="shared" si="153"/>
        <v>22.457092000000003</v>
      </c>
      <c r="Z79" s="103">
        <f t="shared" si="154"/>
        <v>17.729283157894741</v>
      </c>
      <c r="AA79" s="104">
        <f t="shared" si="155"/>
        <v>19.815081176470592</v>
      </c>
      <c r="AB79" s="151">
        <f t="shared" si="156"/>
        <v>282.5420180000001</v>
      </c>
      <c r="AC79" s="151">
        <f t="shared" si="157"/>
        <v>324.92332070000009</v>
      </c>
      <c r="AD79" s="152">
        <f t="shared" si="158"/>
        <v>362.5420180000001</v>
      </c>
      <c r="AE79" s="148">
        <f t="shared" si="159"/>
        <v>24.169467866666672</v>
      </c>
      <c r="AF79" s="149">
        <f t="shared" si="160"/>
        <v>19.081158842105268</v>
      </c>
      <c r="AG79" s="150">
        <f t="shared" si="161"/>
        <v>21.326001058823536</v>
      </c>
      <c r="AH79" s="187">
        <f t="shared" si="162"/>
        <v>310.79621980000013</v>
      </c>
      <c r="AI79" s="188">
        <f t="shared" si="163"/>
        <v>357.41565277000012</v>
      </c>
      <c r="AJ79" s="188">
        <f t="shared" si="164"/>
        <v>390.79621980000013</v>
      </c>
      <c r="AK79" s="189">
        <f t="shared" si="165"/>
        <v>22.988012929411774</v>
      </c>
      <c r="AL79" s="190">
        <f t="shared" si="166"/>
        <v>18.609343800000005</v>
      </c>
      <c r="AM79" s="191">
        <f t="shared" si="167"/>
        <v>21.710901100000008</v>
      </c>
      <c r="AN79" s="220">
        <f t="shared" si="168"/>
        <v>341.87584178000014</v>
      </c>
      <c r="AO79" s="221">
        <f t="shared" si="169"/>
        <v>393.15721804700013</v>
      </c>
      <c r="AP79" s="221">
        <f t="shared" si="170"/>
        <v>421.87584178000014</v>
      </c>
      <c r="AQ79" s="222">
        <f t="shared" si="171"/>
        <v>24.816225987058832</v>
      </c>
      <c r="AR79" s="223">
        <f t="shared" si="172"/>
        <v>20.089325799047625</v>
      </c>
      <c r="AS79" s="224">
        <f t="shared" si="173"/>
        <v>23.437546765555563</v>
      </c>
      <c r="AT79" s="268">
        <f t="shared" si="174"/>
        <v>314.52577443760015</v>
      </c>
      <c r="AU79" s="253">
        <f t="shared" si="175"/>
        <v>376.06342595800021</v>
      </c>
      <c r="AV79" s="254">
        <f t="shared" si="176"/>
        <v>432.47293985170023</v>
      </c>
      <c r="AW79" s="254">
        <f t="shared" si="177"/>
        <v>456.06342595800021</v>
      </c>
      <c r="AX79" s="255">
        <f t="shared" si="178"/>
        <v>26.827260350470599</v>
      </c>
      <c r="AY79" s="256">
        <f t="shared" si="179"/>
        <v>21.717305998000011</v>
      </c>
      <c r="AZ79" s="257">
        <f t="shared" si="180"/>
        <v>25.336856997666679</v>
      </c>
      <c r="BA79" s="268">
        <f t="shared" si="181"/>
        <v>345.9783518813602</v>
      </c>
    </row>
    <row r="80" spans="1:53" x14ac:dyDescent="0.2">
      <c r="A80" s="33">
        <v>7676</v>
      </c>
      <c r="B80" s="33" t="s">
        <v>98</v>
      </c>
      <c r="C80" s="34" t="s">
        <v>20</v>
      </c>
      <c r="D80" s="35">
        <v>157.9</v>
      </c>
      <c r="E80" s="36">
        <f t="shared" si="135"/>
        <v>180.006</v>
      </c>
      <c r="F80" s="18">
        <f t="shared" si="136"/>
        <v>237.9</v>
      </c>
      <c r="G80" s="37">
        <f t="shared" si="137"/>
        <v>18.3</v>
      </c>
      <c r="H80" s="38">
        <f t="shared" si="138"/>
        <v>13.994117647058824</v>
      </c>
      <c r="I80" s="39">
        <f t="shared" si="139"/>
        <v>14.86875</v>
      </c>
      <c r="J80" s="40">
        <v>173.69000000000003</v>
      </c>
      <c r="K80" s="23">
        <f t="shared" si="140"/>
        <v>199.74350000000001</v>
      </c>
      <c r="L80" s="41">
        <f t="shared" si="141"/>
        <v>253.69000000000003</v>
      </c>
      <c r="M80" s="42">
        <f t="shared" si="142"/>
        <v>16.91266666666667</v>
      </c>
      <c r="N80" s="43">
        <f t="shared" si="143"/>
        <v>13.352105263157895</v>
      </c>
      <c r="O80" s="44">
        <f t="shared" si="144"/>
        <v>14.093888888888891</v>
      </c>
      <c r="P80" s="45">
        <v>191.05900000000005</v>
      </c>
      <c r="Q80" s="46">
        <f t="shared" si="145"/>
        <v>219.71785000000006</v>
      </c>
      <c r="R80" s="30">
        <f t="shared" si="146"/>
        <v>271.05900000000008</v>
      </c>
      <c r="S80" s="31">
        <f t="shared" si="147"/>
        <v>18.070600000000006</v>
      </c>
      <c r="T80" s="32">
        <f t="shared" si="148"/>
        <v>14.266263157894741</v>
      </c>
      <c r="U80" s="74">
        <f t="shared" si="149"/>
        <v>15.944647058823534</v>
      </c>
      <c r="V80" s="105">
        <f t="shared" si="150"/>
        <v>210.16490000000007</v>
      </c>
      <c r="W80" s="105">
        <f t="shared" si="151"/>
        <v>241.68963500000007</v>
      </c>
      <c r="X80" s="106">
        <f t="shared" si="152"/>
        <v>290.1649000000001</v>
      </c>
      <c r="Y80" s="102">
        <f t="shared" si="153"/>
        <v>19.344326666666674</v>
      </c>
      <c r="Z80" s="103">
        <f t="shared" si="154"/>
        <v>15.271836842105268</v>
      </c>
      <c r="AA80" s="104">
        <f t="shared" si="155"/>
        <v>17.06852352941177</v>
      </c>
      <c r="AB80" s="151">
        <f t="shared" si="156"/>
        <v>231.18139000000011</v>
      </c>
      <c r="AC80" s="151">
        <f t="shared" si="157"/>
        <v>265.85859850000008</v>
      </c>
      <c r="AD80" s="152">
        <f t="shared" si="158"/>
        <v>311.18139000000008</v>
      </c>
      <c r="AE80" s="148">
        <f t="shared" si="159"/>
        <v>20.745426000000005</v>
      </c>
      <c r="AF80" s="149">
        <f t="shared" si="160"/>
        <v>16.377967894736845</v>
      </c>
      <c r="AG80" s="150">
        <f t="shared" si="161"/>
        <v>18.304787647058827</v>
      </c>
      <c r="AH80" s="187">
        <f t="shared" si="162"/>
        <v>254.29952900000015</v>
      </c>
      <c r="AI80" s="188">
        <f t="shared" si="163"/>
        <v>292.44445835000016</v>
      </c>
      <c r="AJ80" s="188">
        <f t="shared" si="164"/>
        <v>334.29952900000012</v>
      </c>
      <c r="AK80" s="189">
        <f t="shared" si="165"/>
        <v>19.664678176470595</v>
      </c>
      <c r="AL80" s="190">
        <f t="shared" si="166"/>
        <v>15.919025190476196</v>
      </c>
      <c r="AM80" s="191">
        <f t="shared" si="167"/>
        <v>18.572196055555562</v>
      </c>
      <c r="AN80" s="220">
        <f t="shared" si="168"/>
        <v>279.72948190000017</v>
      </c>
      <c r="AO80" s="221">
        <f t="shared" si="169"/>
        <v>321.68890418500018</v>
      </c>
      <c r="AP80" s="221">
        <f t="shared" si="170"/>
        <v>359.72948190000017</v>
      </c>
      <c r="AQ80" s="222">
        <f t="shared" si="171"/>
        <v>21.16055775882354</v>
      </c>
      <c r="AR80" s="223">
        <f t="shared" si="172"/>
        <v>17.129975328571437</v>
      </c>
      <c r="AS80" s="224">
        <f t="shared" si="173"/>
        <v>19.984971216666676</v>
      </c>
      <c r="AT80" s="268">
        <f t="shared" si="174"/>
        <v>257.35112334800016</v>
      </c>
      <c r="AU80" s="253">
        <f t="shared" si="175"/>
        <v>307.70243009000023</v>
      </c>
      <c r="AV80" s="254">
        <f t="shared" si="176"/>
        <v>353.85779460350022</v>
      </c>
      <c r="AW80" s="254">
        <f t="shared" si="177"/>
        <v>387.70243009000023</v>
      </c>
      <c r="AX80" s="255">
        <f t="shared" si="178"/>
        <v>22.806025299411779</v>
      </c>
      <c r="AY80" s="256">
        <f t="shared" si="179"/>
        <v>18.462020480476202</v>
      </c>
      <c r="AZ80" s="257">
        <f t="shared" si="180"/>
        <v>21.539023893888903</v>
      </c>
      <c r="BA80" s="268">
        <f t="shared" si="181"/>
        <v>283.08623568280018</v>
      </c>
    </row>
    <row r="81" spans="1:53" x14ac:dyDescent="0.2">
      <c r="A81" s="33">
        <v>7683</v>
      </c>
      <c r="B81" s="33" t="s">
        <v>99</v>
      </c>
      <c r="C81" s="34" t="s">
        <v>20</v>
      </c>
      <c r="D81" s="35">
        <v>412.28</v>
      </c>
      <c r="E81" s="36">
        <f t="shared" si="135"/>
        <v>469.99919999999992</v>
      </c>
      <c r="F81" s="18">
        <f t="shared" si="136"/>
        <v>492.28</v>
      </c>
      <c r="G81" s="37">
        <f t="shared" si="137"/>
        <v>37.867692307692309</v>
      </c>
      <c r="H81" s="38">
        <f t="shared" si="138"/>
        <v>28.957647058823529</v>
      </c>
      <c r="I81" s="39">
        <f t="shared" si="139"/>
        <v>30.767499999999998</v>
      </c>
      <c r="J81" s="40">
        <v>453.50799999999998</v>
      </c>
      <c r="K81" s="23">
        <f t="shared" si="140"/>
        <v>521.53419999999994</v>
      </c>
      <c r="L81" s="41">
        <f t="shared" si="141"/>
        <v>533.50800000000004</v>
      </c>
      <c r="M81" s="42">
        <f t="shared" si="142"/>
        <v>35.5672</v>
      </c>
      <c r="N81" s="43">
        <f t="shared" si="143"/>
        <v>28.079368421052635</v>
      </c>
      <c r="O81" s="44">
        <f t="shared" si="144"/>
        <v>29.639333333333337</v>
      </c>
      <c r="P81" s="45">
        <v>498.85880000000003</v>
      </c>
      <c r="Q81" s="46">
        <f t="shared" si="145"/>
        <v>573.68762000000004</v>
      </c>
      <c r="R81" s="30">
        <f t="shared" si="146"/>
        <v>578.85879999999997</v>
      </c>
      <c r="S81" s="31">
        <f t="shared" si="147"/>
        <v>38.590586666666667</v>
      </c>
      <c r="T81" s="32">
        <f t="shared" si="148"/>
        <v>30.466252631578946</v>
      </c>
      <c r="U81" s="74">
        <f t="shared" si="149"/>
        <v>34.050517647058825</v>
      </c>
      <c r="V81" s="105">
        <f t="shared" si="150"/>
        <v>548.74468000000013</v>
      </c>
      <c r="W81" s="105">
        <f t="shared" si="151"/>
        <v>631.0563820000001</v>
      </c>
      <c r="X81" s="106">
        <f t="shared" si="152"/>
        <v>628.74468000000013</v>
      </c>
      <c r="Y81" s="102">
        <f t="shared" si="153"/>
        <v>41.916312000000012</v>
      </c>
      <c r="Z81" s="103">
        <f t="shared" si="154"/>
        <v>33.091825263157901</v>
      </c>
      <c r="AA81" s="104">
        <f t="shared" si="155"/>
        <v>36.984981176470598</v>
      </c>
      <c r="AB81" s="151">
        <f t="shared" si="156"/>
        <v>603.61914800000022</v>
      </c>
      <c r="AC81" s="151">
        <f t="shared" si="157"/>
        <v>694.16202020000026</v>
      </c>
      <c r="AD81" s="152">
        <f t="shared" si="158"/>
        <v>683.61914800000022</v>
      </c>
      <c r="AE81" s="148">
        <f t="shared" si="159"/>
        <v>45.574609866666684</v>
      </c>
      <c r="AF81" s="149">
        <f t="shared" si="160"/>
        <v>35.97995515789475</v>
      </c>
      <c r="AG81" s="150">
        <f t="shared" si="161"/>
        <v>40.212891058823544</v>
      </c>
      <c r="AH81" s="187">
        <f t="shared" si="162"/>
        <v>663.98106280000025</v>
      </c>
      <c r="AI81" s="188">
        <f t="shared" si="163"/>
        <v>763.57822222000027</v>
      </c>
      <c r="AJ81" s="188">
        <f t="shared" si="164"/>
        <v>743.98106280000025</v>
      </c>
      <c r="AK81" s="189">
        <f t="shared" si="165"/>
        <v>43.763591929411781</v>
      </c>
      <c r="AL81" s="190">
        <f t="shared" si="166"/>
        <v>35.427669657142872</v>
      </c>
      <c r="AM81" s="191">
        <f t="shared" si="167"/>
        <v>41.332281266666683</v>
      </c>
      <c r="AN81" s="220">
        <f t="shared" si="168"/>
        <v>730.37916908000034</v>
      </c>
      <c r="AO81" s="221">
        <f t="shared" si="169"/>
        <v>839.93604444200037</v>
      </c>
      <c r="AP81" s="221">
        <f t="shared" si="170"/>
        <v>810.37916908000034</v>
      </c>
      <c r="AQ81" s="222">
        <f t="shared" si="171"/>
        <v>47.669362887058846</v>
      </c>
      <c r="AR81" s="223">
        <f t="shared" si="172"/>
        <v>38.589484241904778</v>
      </c>
      <c r="AS81" s="224">
        <f t="shared" si="173"/>
        <v>45.021064948888906</v>
      </c>
      <c r="AT81" s="268">
        <f t="shared" si="174"/>
        <v>671.94883555360036</v>
      </c>
      <c r="AU81" s="253">
        <f t="shared" si="175"/>
        <v>803.41708598800039</v>
      </c>
      <c r="AV81" s="254">
        <f t="shared" si="176"/>
        <v>923.92964888620043</v>
      </c>
      <c r="AW81" s="254">
        <f t="shared" si="177"/>
        <v>883.41708598800039</v>
      </c>
      <c r="AX81" s="255">
        <f t="shared" si="178"/>
        <v>51.965710940470615</v>
      </c>
      <c r="AY81" s="256">
        <f t="shared" si="179"/>
        <v>42.067480285142878</v>
      </c>
      <c r="AZ81" s="257">
        <f t="shared" si="180"/>
        <v>49.078726999333355</v>
      </c>
      <c r="BA81" s="268">
        <f t="shared" si="181"/>
        <v>739.14371910896034</v>
      </c>
    </row>
    <row r="82" spans="1:53" x14ac:dyDescent="0.2">
      <c r="A82" s="33">
        <v>7689</v>
      </c>
      <c r="B82" s="33" t="s">
        <v>100</v>
      </c>
      <c r="C82" s="34" t="s">
        <v>20</v>
      </c>
      <c r="D82" s="35">
        <v>157.9</v>
      </c>
      <c r="E82" s="36">
        <f t="shared" si="135"/>
        <v>180.006</v>
      </c>
      <c r="F82" s="18">
        <f t="shared" si="136"/>
        <v>237.9</v>
      </c>
      <c r="G82" s="37">
        <f t="shared" si="137"/>
        <v>18.3</v>
      </c>
      <c r="H82" s="38">
        <f t="shared" si="138"/>
        <v>13.994117647058824</v>
      </c>
      <c r="I82" s="39">
        <f t="shared" si="139"/>
        <v>14.86875</v>
      </c>
      <c r="J82" s="40">
        <v>173.69000000000003</v>
      </c>
      <c r="K82" s="23">
        <f t="shared" si="140"/>
        <v>199.74350000000001</v>
      </c>
      <c r="L82" s="41">
        <f t="shared" si="141"/>
        <v>253.69000000000003</v>
      </c>
      <c r="M82" s="42">
        <f t="shared" si="142"/>
        <v>16.91266666666667</v>
      </c>
      <c r="N82" s="43">
        <f t="shared" si="143"/>
        <v>13.352105263157895</v>
      </c>
      <c r="O82" s="44">
        <f t="shared" si="144"/>
        <v>14.093888888888891</v>
      </c>
      <c r="P82" s="45">
        <v>191.05900000000005</v>
      </c>
      <c r="Q82" s="46">
        <f t="shared" si="145"/>
        <v>219.71785000000006</v>
      </c>
      <c r="R82" s="30">
        <f t="shared" si="146"/>
        <v>271.05900000000008</v>
      </c>
      <c r="S82" s="31">
        <f t="shared" si="147"/>
        <v>18.070600000000006</v>
      </c>
      <c r="T82" s="32">
        <f t="shared" si="148"/>
        <v>14.266263157894741</v>
      </c>
      <c r="U82" s="74">
        <f t="shared" si="149"/>
        <v>15.944647058823534</v>
      </c>
      <c r="V82" s="105">
        <f t="shared" si="150"/>
        <v>210.16490000000007</v>
      </c>
      <c r="W82" s="105">
        <f t="shared" si="151"/>
        <v>241.68963500000007</v>
      </c>
      <c r="X82" s="106">
        <f t="shared" si="152"/>
        <v>290.1649000000001</v>
      </c>
      <c r="Y82" s="102">
        <f t="shared" si="153"/>
        <v>19.344326666666674</v>
      </c>
      <c r="Z82" s="103">
        <f t="shared" si="154"/>
        <v>15.271836842105268</v>
      </c>
      <c r="AA82" s="104">
        <f t="shared" si="155"/>
        <v>17.06852352941177</v>
      </c>
      <c r="AB82" s="151">
        <f t="shared" si="156"/>
        <v>231.18139000000011</v>
      </c>
      <c r="AC82" s="151">
        <f t="shared" si="157"/>
        <v>265.85859850000008</v>
      </c>
      <c r="AD82" s="152">
        <f t="shared" si="158"/>
        <v>311.18139000000008</v>
      </c>
      <c r="AE82" s="148">
        <f t="shared" si="159"/>
        <v>20.745426000000005</v>
      </c>
      <c r="AF82" s="149">
        <f t="shared" si="160"/>
        <v>16.377967894736845</v>
      </c>
      <c r="AG82" s="150">
        <f t="shared" si="161"/>
        <v>18.304787647058827</v>
      </c>
      <c r="AH82" s="187">
        <f t="shared" si="162"/>
        <v>254.29952900000015</v>
      </c>
      <c r="AI82" s="188">
        <f t="shared" si="163"/>
        <v>292.44445835000016</v>
      </c>
      <c r="AJ82" s="188">
        <f t="shared" si="164"/>
        <v>334.29952900000012</v>
      </c>
      <c r="AK82" s="189">
        <f t="shared" si="165"/>
        <v>19.664678176470595</v>
      </c>
      <c r="AL82" s="190">
        <f t="shared" si="166"/>
        <v>15.919025190476196</v>
      </c>
      <c r="AM82" s="191">
        <f t="shared" si="167"/>
        <v>18.572196055555562</v>
      </c>
      <c r="AN82" s="220">
        <f t="shared" si="168"/>
        <v>279.72948190000017</v>
      </c>
      <c r="AO82" s="221">
        <f t="shared" si="169"/>
        <v>321.68890418500018</v>
      </c>
      <c r="AP82" s="221">
        <f t="shared" si="170"/>
        <v>359.72948190000017</v>
      </c>
      <c r="AQ82" s="222">
        <f t="shared" si="171"/>
        <v>21.16055775882354</v>
      </c>
      <c r="AR82" s="223">
        <f t="shared" si="172"/>
        <v>17.129975328571437</v>
      </c>
      <c r="AS82" s="224">
        <f t="shared" si="173"/>
        <v>19.984971216666676</v>
      </c>
      <c r="AT82" s="268">
        <f t="shared" si="174"/>
        <v>257.35112334800016</v>
      </c>
      <c r="AU82" s="253">
        <f t="shared" si="175"/>
        <v>307.70243009000023</v>
      </c>
      <c r="AV82" s="254">
        <f t="shared" si="176"/>
        <v>353.85779460350022</v>
      </c>
      <c r="AW82" s="254">
        <f t="shared" si="177"/>
        <v>387.70243009000023</v>
      </c>
      <c r="AX82" s="255">
        <f t="shared" si="178"/>
        <v>22.806025299411779</v>
      </c>
      <c r="AY82" s="256">
        <f t="shared" si="179"/>
        <v>18.462020480476202</v>
      </c>
      <c r="AZ82" s="257">
        <f t="shared" si="180"/>
        <v>21.539023893888903</v>
      </c>
      <c r="BA82" s="268">
        <f t="shared" si="181"/>
        <v>283.08623568280018</v>
      </c>
    </row>
    <row r="83" spans="1:53" x14ac:dyDescent="0.2">
      <c r="A83" s="33">
        <v>7690</v>
      </c>
      <c r="B83" s="33" t="s">
        <v>101</v>
      </c>
      <c r="C83" s="34" t="s">
        <v>20</v>
      </c>
      <c r="D83" s="35">
        <v>139.47</v>
      </c>
      <c r="E83" s="36">
        <f t="shared" si="135"/>
        <v>158.99579999999997</v>
      </c>
      <c r="F83" s="18">
        <f t="shared" si="136"/>
        <v>219.47</v>
      </c>
      <c r="G83" s="37">
        <f t="shared" si="137"/>
        <v>16.882307692307691</v>
      </c>
      <c r="H83" s="38">
        <f t="shared" si="138"/>
        <v>12.91</v>
      </c>
      <c r="I83" s="39">
        <f t="shared" si="139"/>
        <v>13.716875</v>
      </c>
      <c r="J83" s="40">
        <v>153.417</v>
      </c>
      <c r="K83" s="23">
        <f t="shared" si="140"/>
        <v>176.42954999999998</v>
      </c>
      <c r="L83" s="41">
        <f t="shared" si="141"/>
        <v>233.417</v>
      </c>
      <c r="M83" s="42">
        <f t="shared" si="142"/>
        <v>15.561133333333334</v>
      </c>
      <c r="N83" s="43">
        <f t="shared" si="143"/>
        <v>12.285105263157895</v>
      </c>
      <c r="O83" s="44">
        <f t="shared" si="144"/>
        <v>12.967611111111111</v>
      </c>
      <c r="P83" s="45">
        <v>168.7587</v>
      </c>
      <c r="Q83" s="46">
        <f t="shared" si="145"/>
        <v>194.07250499999998</v>
      </c>
      <c r="R83" s="30">
        <f t="shared" si="146"/>
        <v>248.7587</v>
      </c>
      <c r="S83" s="31">
        <f t="shared" si="147"/>
        <v>16.583913333333335</v>
      </c>
      <c r="T83" s="32">
        <f t="shared" si="148"/>
        <v>13.092563157894737</v>
      </c>
      <c r="U83" s="74">
        <f t="shared" si="149"/>
        <v>14.632864705882353</v>
      </c>
      <c r="V83" s="105">
        <f t="shared" si="150"/>
        <v>185.63457000000002</v>
      </c>
      <c r="W83" s="105">
        <f t="shared" si="151"/>
        <v>213.47975550000001</v>
      </c>
      <c r="X83" s="106">
        <f t="shared" si="152"/>
        <v>265.63457000000005</v>
      </c>
      <c r="Y83" s="102">
        <f t="shared" si="153"/>
        <v>17.708971333333338</v>
      </c>
      <c r="Z83" s="103">
        <f t="shared" si="154"/>
        <v>13.980766842105266</v>
      </c>
      <c r="AA83" s="104">
        <f t="shared" si="155"/>
        <v>15.625562941176474</v>
      </c>
      <c r="AB83" s="151">
        <f t="shared" si="156"/>
        <v>204.19802700000005</v>
      </c>
      <c r="AC83" s="151">
        <f t="shared" si="157"/>
        <v>234.82773105000004</v>
      </c>
      <c r="AD83" s="152">
        <f t="shared" si="158"/>
        <v>284.19802700000002</v>
      </c>
      <c r="AE83" s="148">
        <f t="shared" si="159"/>
        <v>18.946535133333334</v>
      </c>
      <c r="AF83" s="149">
        <f t="shared" si="160"/>
        <v>14.957790894736844</v>
      </c>
      <c r="AG83" s="150">
        <f t="shared" si="161"/>
        <v>16.717531000000001</v>
      </c>
      <c r="AH83" s="187">
        <f t="shared" si="162"/>
        <v>224.61782970000007</v>
      </c>
      <c r="AI83" s="188">
        <f t="shared" si="163"/>
        <v>258.31050415500005</v>
      </c>
      <c r="AJ83" s="188">
        <f t="shared" si="164"/>
        <v>304.61782970000007</v>
      </c>
      <c r="AK83" s="189">
        <f t="shared" si="165"/>
        <v>17.918695864705885</v>
      </c>
      <c r="AL83" s="190">
        <f t="shared" si="166"/>
        <v>14.505610938095241</v>
      </c>
      <c r="AM83" s="191">
        <f t="shared" si="167"/>
        <v>16.923212761111117</v>
      </c>
      <c r="AN83" s="220">
        <f t="shared" si="168"/>
        <v>247.0796126700001</v>
      </c>
      <c r="AO83" s="221">
        <f t="shared" si="169"/>
        <v>284.14155457050009</v>
      </c>
      <c r="AP83" s="221">
        <f t="shared" si="170"/>
        <v>327.07961267000007</v>
      </c>
      <c r="AQ83" s="222">
        <f t="shared" si="171"/>
        <v>19.239977215882359</v>
      </c>
      <c r="AR83" s="223">
        <f t="shared" si="172"/>
        <v>15.575219650952384</v>
      </c>
      <c r="AS83" s="224">
        <f t="shared" si="173"/>
        <v>18.171089592777783</v>
      </c>
      <c r="AT83" s="268">
        <f t="shared" si="174"/>
        <v>227.31324365640009</v>
      </c>
      <c r="AU83" s="253">
        <f t="shared" si="175"/>
        <v>271.78757393700016</v>
      </c>
      <c r="AV83" s="254">
        <f t="shared" si="176"/>
        <v>312.55571002755016</v>
      </c>
      <c r="AW83" s="254">
        <f t="shared" si="177"/>
        <v>351.78757393700016</v>
      </c>
      <c r="AX83" s="255">
        <f t="shared" si="178"/>
        <v>20.693386702176479</v>
      </c>
      <c r="AY83" s="256">
        <f t="shared" si="179"/>
        <v>16.751789235095245</v>
      </c>
      <c r="AZ83" s="257">
        <f t="shared" si="180"/>
        <v>19.543754107611122</v>
      </c>
      <c r="BA83" s="268">
        <f t="shared" si="181"/>
        <v>250.04456802204015</v>
      </c>
    </row>
    <row r="84" spans="1:53" x14ac:dyDescent="0.2">
      <c r="A84" s="33">
        <v>7699</v>
      </c>
      <c r="B84" s="33" t="s">
        <v>102</v>
      </c>
      <c r="C84" s="34" t="s">
        <v>20</v>
      </c>
      <c r="D84" s="35">
        <v>184.21</v>
      </c>
      <c r="E84" s="36">
        <f t="shared" si="135"/>
        <v>209.99939999999998</v>
      </c>
      <c r="F84" s="18">
        <f t="shared" si="136"/>
        <v>264.21000000000004</v>
      </c>
      <c r="G84" s="37">
        <f t="shared" si="137"/>
        <v>20.323846153846155</v>
      </c>
      <c r="H84" s="38">
        <f t="shared" si="138"/>
        <v>15.541764705882356</v>
      </c>
      <c r="I84" s="39">
        <f t="shared" si="139"/>
        <v>16.513125000000002</v>
      </c>
      <c r="J84" s="40">
        <v>202.63100000000003</v>
      </c>
      <c r="K84" s="23">
        <f t="shared" si="140"/>
        <v>233.02565000000001</v>
      </c>
      <c r="L84" s="41">
        <f t="shared" si="141"/>
        <v>282.63100000000003</v>
      </c>
      <c r="M84" s="42">
        <f t="shared" si="142"/>
        <v>18.842066666666668</v>
      </c>
      <c r="N84" s="43">
        <f t="shared" si="143"/>
        <v>14.875315789473685</v>
      </c>
      <c r="O84" s="44">
        <f t="shared" si="144"/>
        <v>15.701722222222223</v>
      </c>
      <c r="P84" s="45">
        <v>222.89410000000004</v>
      </c>
      <c r="Q84" s="46">
        <f t="shared" si="145"/>
        <v>256.328215</v>
      </c>
      <c r="R84" s="30">
        <f t="shared" si="146"/>
        <v>302.89410000000004</v>
      </c>
      <c r="S84" s="31">
        <f t="shared" si="147"/>
        <v>20.192940000000004</v>
      </c>
      <c r="T84" s="32">
        <f t="shared" si="148"/>
        <v>15.941794736842107</v>
      </c>
      <c r="U84" s="74">
        <f t="shared" si="149"/>
        <v>17.817300000000003</v>
      </c>
      <c r="V84" s="105">
        <f t="shared" si="150"/>
        <v>245.18351000000007</v>
      </c>
      <c r="W84" s="105">
        <f t="shared" si="151"/>
        <v>281.96103650000003</v>
      </c>
      <c r="X84" s="106">
        <f t="shared" si="152"/>
        <v>325.18351000000007</v>
      </c>
      <c r="Y84" s="102">
        <f t="shared" si="153"/>
        <v>21.678900666666671</v>
      </c>
      <c r="Z84" s="103">
        <f t="shared" si="154"/>
        <v>17.114921578947371</v>
      </c>
      <c r="AA84" s="104">
        <f t="shared" si="155"/>
        <v>19.128441764705887</v>
      </c>
      <c r="AB84" s="151">
        <f t="shared" si="156"/>
        <v>269.70186100000012</v>
      </c>
      <c r="AC84" s="151">
        <f t="shared" si="157"/>
        <v>310.15714015000009</v>
      </c>
      <c r="AD84" s="152">
        <f t="shared" si="158"/>
        <v>349.70186100000012</v>
      </c>
      <c r="AE84" s="148">
        <f t="shared" si="159"/>
        <v>23.313457400000008</v>
      </c>
      <c r="AF84" s="149">
        <f t="shared" si="160"/>
        <v>18.405361105263164</v>
      </c>
      <c r="AG84" s="150">
        <f t="shared" si="161"/>
        <v>20.57069770588236</v>
      </c>
      <c r="AH84" s="187">
        <f t="shared" si="162"/>
        <v>296.67204710000016</v>
      </c>
      <c r="AI84" s="188">
        <f t="shared" si="163"/>
        <v>341.17285416500016</v>
      </c>
      <c r="AJ84" s="188">
        <f t="shared" si="164"/>
        <v>376.67204710000016</v>
      </c>
      <c r="AK84" s="189">
        <f t="shared" si="165"/>
        <v>22.157179241176479</v>
      </c>
      <c r="AL84" s="190">
        <f t="shared" si="166"/>
        <v>17.936764147619055</v>
      </c>
      <c r="AM84" s="191">
        <f t="shared" si="167"/>
        <v>20.926224838888899</v>
      </c>
      <c r="AN84" s="220">
        <f t="shared" si="168"/>
        <v>326.33925181000018</v>
      </c>
      <c r="AO84" s="221">
        <f t="shared" si="169"/>
        <v>375.29013958150017</v>
      </c>
      <c r="AP84" s="221">
        <f t="shared" si="170"/>
        <v>406.33925181000018</v>
      </c>
      <c r="AQ84" s="222">
        <f t="shared" si="171"/>
        <v>23.902308930000011</v>
      </c>
      <c r="AR84" s="223">
        <f t="shared" si="172"/>
        <v>19.34948818142858</v>
      </c>
      <c r="AS84" s="224">
        <f t="shared" si="173"/>
        <v>22.574402878333345</v>
      </c>
      <c r="AT84" s="268">
        <f t="shared" si="174"/>
        <v>300.23211166520014</v>
      </c>
      <c r="AU84" s="253">
        <f t="shared" si="175"/>
        <v>358.97317699100023</v>
      </c>
      <c r="AV84" s="254">
        <f t="shared" si="176"/>
        <v>412.81915353965024</v>
      </c>
      <c r="AW84" s="254">
        <f t="shared" si="177"/>
        <v>438.97317699100023</v>
      </c>
      <c r="AX84" s="255">
        <f t="shared" si="178"/>
        <v>25.821951587705897</v>
      </c>
      <c r="AY84" s="256">
        <f t="shared" si="179"/>
        <v>20.903484618619057</v>
      </c>
      <c r="AZ84" s="257">
        <f t="shared" si="180"/>
        <v>24.387398721722235</v>
      </c>
      <c r="BA84" s="268">
        <f t="shared" si="181"/>
        <v>330.25532283172021</v>
      </c>
    </row>
    <row r="85" spans="1:53" x14ac:dyDescent="0.2">
      <c r="A85" s="33">
        <v>7707</v>
      </c>
      <c r="B85" s="33" t="s">
        <v>103</v>
      </c>
      <c r="C85" s="34" t="s">
        <v>20</v>
      </c>
      <c r="D85" s="35">
        <v>201.75</v>
      </c>
      <c r="E85" s="36">
        <f t="shared" si="135"/>
        <v>229.99499999999998</v>
      </c>
      <c r="F85" s="18">
        <f t="shared" si="136"/>
        <v>281.75</v>
      </c>
      <c r="G85" s="37">
        <f t="shared" si="137"/>
        <v>21.673076923076923</v>
      </c>
      <c r="H85" s="38">
        <f t="shared" si="138"/>
        <v>16.573529411764707</v>
      </c>
      <c r="I85" s="39">
        <f t="shared" si="139"/>
        <v>17.609375</v>
      </c>
      <c r="J85" s="40">
        <v>221.92500000000001</v>
      </c>
      <c r="K85" s="23">
        <f t="shared" si="140"/>
        <v>255.21375</v>
      </c>
      <c r="L85" s="41">
        <f t="shared" si="141"/>
        <v>301.92500000000001</v>
      </c>
      <c r="M85" s="42">
        <f t="shared" si="142"/>
        <v>20.128333333333334</v>
      </c>
      <c r="N85" s="43">
        <f t="shared" si="143"/>
        <v>15.890789473684212</v>
      </c>
      <c r="O85" s="44">
        <f t="shared" si="144"/>
        <v>16.773611111111112</v>
      </c>
      <c r="P85" s="45">
        <v>244.11750000000004</v>
      </c>
      <c r="Q85" s="46">
        <f t="shared" si="145"/>
        <v>280.73512500000004</v>
      </c>
      <c r="R85" s="30">
        <f t="shared" si="146"/>
        <v>324.11750000000006</v>
      </c>
      <c r="S85" s="31">
        <f t="shared" si="147"/>
        <v>21.607833333333339</v>
      </c>
      <c r="T85" s="32">
        <f t="shared" si="148"/>
        <v>17.058815789473687</v>
      </c>
      <c r="U85" s="74">
        <f t="shared" si="149"/>
        <v>19.065735294117651</v>
      </c>
      <c r="V85" s="105">
        <f t="shared" si="150"/>
        <v>268.52925000000005</v>
      </c>
      <c r="W85" s="105">
        <f t="shared" si="151"/>
        <v>308.80863750000003</v>
      </c>
      <c r="X85" s="106">
        <f t="shared" si="152"/>
        <v>348.52925000000005</v>
      </c>
      <c r="Y85" s="102">
        <f t="shared" si="153"/>
        <v>23.235283333333335</v>
      </c>
      <c r="Z85" s="103">
        <f t="shared" si="154"/>
        <v>18.343644736842109</v>
      </c>
      <c r="AA85" s="104">
        <f t="shared" si="155"/>
        <v>20.501720588235298</v>
      </c>
      <c r="AB85" s="151">
        <f t="shared" si="156"/>
        <v>295.38217500000007</v>
      </c>
      <c r="AC85" s="151">
        <f t="shared" si="157"/>
        <v>339.68950125000003</v>
      </c>
      <c r="AD85" s="152">
        <f t="shared" si="158"/>
        <v>375.38217500000007</v>
      </c>
      <c r="AE85" s="148">
        <f t="shared" si="159"/>
        <v>25.025478333333339</v>
      </c>
      <c r="AF85" s="149">
        <f t="shared" si="160"/>
        <v>19.756956578947371</v>
      </c>
      <c r="AG85" s="150">
        <f t="shared" si="161"/>
        <v>22.081304411764709</v>
      </c>
      <c r="AH85" s="187">
        <f t="shared" si="162"/>
        <v>324.9203925000001</v>
      </c>
      <c r="AI85" s="188">
        <f t="shared" si="163"/>
        <v>373.65845137500008</v>
      </c>
      <c r="AJ85" s="188">
        <f t="shared" si="164"/>
        <v>404.9203925000001</v>
      </c>
      <c r="AK85" s="189">
        <f t="shared" si="165"/>
        <v>23.818846617647065</v>
      </c>
      <c r="AL85" s="190">
        <f t="shared" si="166"/>
        <v>19.281923452380958</v>
      </c>
      <c r="AM85" s="191">
        <f t="shared" si="167"/>
        <v>22.495577361111117</v>
      </c>
      <c r="AN85" s="220">
        <f t="shared" si="168"/>
        <v>357.41243175000017</v>
      </c>
      <c r="AO85" s="221">
        <f t="shared" si="169"/>
        <v>411.02429651250014</v>
      </c>
      <c r="AP85" s="221">
        <f t="shared" si="170"/>
        <v>437.41243175000017</v>
      </c>
      <c r="AQ85" s="222">
        <f t="shared" si="171"/>
        <v>25.730143044117657</v>
      </c>
      <c r="AR85" s="223">
        <f t="shared" si="172"/>
        <v>20.829163416666674</v>
      </c>
      <c r="AS85" s="224">
        <f t="shared" si="173"/>
        <v>24.300690652777789</v>
      </c>
      <c r="AT85" s="268">
        <f t="shared" si="174"/>
        <v>328.81943721000016</v>
      </c>
      <c r="AU85" s="253">
        <f t="shared" si="175"/>
        <v>393.15367492500019</v>
      </c>
      <c r="AV85" s="254">
        <f t="shared" si="176"/>
        <v>452.12672616375016</v>
      </c>
      <c r="AW85" s="254">
        <f t="shared" si="177"/>
        <v>473.15367492500019</v>
      </c>
      <c r="AX85" s="255">
        <f t="shared" si="178"/>
        <v>27.832569113235305</v>
      </c>
      <c r="AY85" s="256">
        <f t="shared" si="179"/>
        <v>22.531127377380962</v>
      </c>
      <c r="AZ85" s="257">
        <f t="shared" si="180"/>
        <v>26.286315273611123</v>
      </c>
      <c r="BA85" s="268">
        <f t="shared" si="181"/>
        <v>361.70138093100013</v>
      </c>
    </row>
    <row r="86" spans="1:53" x14ac:dyDescent="0.2">
      <c r="A86" s="33">
        <v>7723</v>
      </c>
      <c r="B86" s="33" t="s">
        <v>104</v>
      </c>
      <c r="C86" s="34" t="s">
        <v>20</v>
      </c>
      <c r="D86" s="35">
        <v>149.12</v>
      </c>
      <c r="E86" s="36">
        <f t="shared" si="135"/>
        <v>169.99679999999998</v>
      </c>
      <c r="F86" s="18">
        <f t="shared" si="136"/>
        <v>229.12</v>
      </c>
      <c r="G86" s="37">
        <f t="shared" si="137"/>
        <v>17.624615384615385</v>
      </c>
      <c r="H86" s="38">
        <f t="shared" si="138"/>
        <v>13.47764705882353</v>
      </c>
      <c r="I86" s="39">
        <f t="shared" si="139"/>
        <v>14.32</v>
      </c>
      <c r="J86" s="40">
        <v>164.03200000000001</v>
      </c>
      <c r="K86" s="23">
        <f t="shared" si="140"/>
        <v>188.63679999999999</v>
      </c>
      <c r="L86" s="41">
        <f t="shared" si="141"/>
        <v>244.03200000000001</v>
      </c>
      <c r="M86" s="42">
        <f t="shared" si="142"/>
        <v>16.268800000000002</v>
      </c>
      <c r="N86" s="43">
        <f t="shared" si="143"/>
        <v>12.843789473684211</v>
      </c>
      <c r="O86" s="44">
        <f t="shared" si="144"/>
        <v>13.557333333333334</v>
      </c>
      <c r="P86" s="45">
        <v>180.43520000000004</v>
      </c>
      <c r="Q86" s="46">
        <f t="shared" si="145"/>
        <v>207.50048000000004</v>
      </c>
      <c r="R86" s="30">
        <f t="shared" si="146"/>
        <v>260.43520000000001</v>
      </c>
      <c r="S86" s="31">
        <f t="shared" si="147"/>
        <v>17.362346666666667</v>
      </c>
      <c r="T86" s="32">
        <f t="shared" si="148"/>
        <v>13.707115789473685</v>
      </c>
      <c r="U86" s="74">
        <f t="shared" si="149"/>
        <v>15.319717647058823</v>
      </c>
      <c r="V86" s="105">
        <f t="shared" si="150"/>
        <v>198.47872000000007</v>
      </c>
      <c r="W86" s="105">
        <f t="shared" si="151"/>
        <v>228.25052800000006</v>
      </c>
      <c r="X86" s="106">
        <f t="shared" si="152"/>
        <v>278.47872000000007</v>
      </c>
      <c r="Y86" s="102">
        <f t="shared" si="153"/>
        <v>18.565248000000004</v>
      </c>
      <c r="Z86" s="103">
        <f t="shared" si="154"/>
        <v>14.65677473684211</v>
      </c>
      <c r="AA86" s="104">
        <f t="shared" si="155"/>
        <v>16.381101176470594</v>
      </c>
      <c r="AB86" s="151">
        <f t="shared" si="156"/>
        <v>218.32659200000009</v>
      </c>
      <c r="AC86" s="151">
        <f t="shared" si="157"/>
        <v>251.0755808000001</v>
      </c>
      <c r="AD86" s="152">
        <f t="shared" si="158"/>
        <v>298.32659200000012</v>
      </c>
      <c r="AE86" s="148">
        <f t="shared" si="159"/>
        <v>19.888439466666675</v>
      </c>
      <c r="AF86" s="149">
        <f t="shared" si="160"/>
        <v>15.701399578947374</v>
      </c>
      <c r="AG86" s="150">
        <f t="shared" si="161"/>
        <v>17.548623058823537</v>
      </c>
      <c r="AH86" s="187">
        <f t="shared" si="162"/>
        <v>240.15925120000011</v>
      </c>
      <c r="AI86" s="188">
        <f t="shared" si="163"/>
        <v>276.18313888000012</v>
      </c>
      <c r="AJ86" s="188">
        <f t="shared" si="164"/>
        <v>320.15925120000009</v>
      </c>
      <c r="AK86" s="189">
        <f t="shared" si="165"/>
        <v>18.832897129411769</v>
      </c>
      <c r="AL86" s="190">
        <f t="shared" si="166"/>
        <v>15.245678628571433</v>
      </c>
      <c r="AM86" s="191">
        <f t="shared" si="167"/>
        <v>17.786625066666673</v>
      </c>
      <c r="AN86" s="220">
        <f t="shared" si="168"/>
        <v>264.17517632000016</v>
      </c>
      <c r="AO86" s="221">
        <f t="shared" si="169"/>
        <v>303.80145276800016</v>
      </c>
      <c r="AP86" s="221">
        <f t="shared" si="170"/>
        <v>344.17517632000016</v>
      </c>
      <c r="AQ86" s="222">
        <f t="shared" si="171"/>
        <v>20.245598607058835</v>
      </c>
      <c r="AR86" s="223">
        <f t="shared" si="172"/>
        <v>16.389294110476197</v>
      </c>
      <c r="AS86" s="224">
        <f t="shared" si="173"/>
        <v>19.120843128888897</v>
      </c>
      <c r="AT86" s="268">
        <f t="shared" si="174"/>
        <v>243.04116221440015</v>
      </c>
      <c r="AU86" s="253">
        <f t="shared" si="175"/>
        <v>290.59269395200022</v>
      </c>
      <c r="AV86" s="254">
        <f t="shared" si="176"/>
        <v>334.18159804480024</v>
      </c>
      <c r="AW86" s="254">
        <f t="shared" si="177"/>
        <v>370.59269395200022</v>
      </c>
      <c r="AX86" s="255">
        <f t="shared" si="178"/>
        <v>21.7995702324706</v>
      </c>
      <c r="AY86" s="256">
        <f t="shared" si="179"/>
        <v>17.647271140571441</v>
      </c>
      <c r="AZ86" s="257">
        <f t="shared" si="180"/>
        <v>20.588482997333344</v>
      </c>
      <c r="BA86" s="268">
        <f t="shared" si="181"/>
        <v>267.34527843584021</v>
      </c>
    </row>
    <row r="87" spans="1:53" x14ac:dyDescent="0.2">
      <c r="A87" s="33">
        <v>7725</v>
      </c>
      <c r="B87" s="33" t="s">
        <v>105</v>
      </c>
      <c r="C87" s="34" t="s">
        <v>20</v>
      </c>
      <c r="D87" s="35">
        <v>140.35</v>
      </c>
      <c r="E87" s="36">
        <f t="shared" si="135"/>
        <v>159.99899999999997</v>
      </c>
      <c r="F87" s="18">
        <f t="shared" si="136"/>
        <v>220.35</v>
      </c>
      <c r="G87" s="37">
        <f t="shared" si="137"/>
        <v>16.95</v>
      </c>
      <c r="H87" s="38">
        <f t="shared" si="138"/>
        <v>12.961764705882352</v>
      </c>
      <c r="I87" s="39">
        <f t="shared" si="139"/>
        <v>13.771875</v>
      </c>
      <c r="J87" s="40">
        <v>154.38500000000002</v>
      </c>
      <c r="K87" s="23">
        <f t="shared" si="140"/>
        <v>177.54275000000001</v>
      </c>
      <c r="L87" s="41">
        <f t="shared" si="141"/>
        <v>234.38500000000002</v>
      </c>
      <c r="M87" s="42">
        <f t="shared" si="142"/>
        <v>15.625666666666667</v>
      </c>
      <c r="N87" s="43">
        <f t="shared" si="143"/>
        <v>12.336052631578948</v>
      </c>
      <c r="O87" s="44">
        <f t="shared" si="144"/>
        <v>13.02138888888889</v>
      </c>
      <c r="P87" s="45">
        <v>169.82350000000002</v>
      </c>
      <c r="Q87" s="46">
        <f t="shared" si="145"/>
        <v>195.29702500000002</v>
      </c>
      <c r="R87" s="30">
        <f t="shared" si="146"/>
        <v>249.82350000000002</v>
      </c>
      <c r="S87" s="31">
        <f t="shared" si="147"/>
        <v>16.654900000000001</v>
      </c>
      <c r="T87" s="32">
        <f t="shared" si="148"/>
        <v>13.148605263157895</v>
      </c>
      <c r="U87" s="74">
        <f t="shared" si="149"/>
        <v>14.695500000000001</v>
      </c>
      <c r="V87" s="105">
        <f t="shared" si="150"/>
        <v>186.80585000000005</v>
      </c>
      <c r="W87" s="105">
        <f t="shared" si="151"/>
        <v>214.82672750000003</v>
      </c>
      <c r="X87" s="106">
        <f t="shared" si="152"/>
        <v>266.80585000000008</v>
      </c>
      <c r="Y87" s="102">
        <f t="shared" si="153"/>
        <v>17.787056666666672</v>
      </c>
      <c r="Z87" s="103">
        <f t="shared" si="154"/>
        <v>14.042413157894741</v>
      </c>
      <c r="AA87" s="104">
        <f t="shared" si="155"/>
        <v>15.694461764705887</v>
      </c>
      <c r="AB87" s="151">
        <f t="shared" si="156"/>
        <v>205.48643500000006</v>
      </c>
      <c r="AC87" s="151">
        <f t="shared" si="157"/>
        <v>236.30940025000004</v>
      </c>
      <c r="AD87" s="152">
        <f t="shared" si="158"/>
        <v>285.48643500000003</v>
      </c>
      <c r="AE87" s="148">
        <f t="shared" si="159"/>
        <v>19.032429</v>
      </c>
      <c r="AF87" s="149">
        <f t="shared" si="160"/>
        <v>15.025601842105266</v>
      </c>
      <c r="AG87" s="150">
        <f t="shared" si="161"/>
        <v>16.793319705882354</v>
      </c>
      <c r="AH87" s="187">
        <f t="shared" si="162"/>
        <v>226.03507850000008</v>
      </c>
      <c r="AI87" s="188">
        <f t="shared" si="163"/>
        <v>259.9403402750001</v>
      </c>
      <c r="AJ87" s="188">
        <f t="shared" si="164"/>
        <v>306.03507850000005</v>
      </c>
      <c r="AK87" s="189">
        <f t="shared" si="165"/>
        <v>18.002063441176475</v>
      </c>
      <c r="AL87" s="190">
        <f t="shared" si="166"/>
        <v>14.573098976190479</v>
      </c>
      <c r="AM87" s="191">
        <f t="shared" si="167"/>
        <v>17.001948805555557</v>
      </c>
      <c r="AN87" s="220">
        <f t="shared" si="168"/>
        <v>248.63858635000011</v>
      </c>
      <c r="AO87" s="221">
        <f t="shared" si="169"/>
        <v>285.93437430250009</v>
      </c>
      <c r="AP87" s="221">
        <f t="shared" si="170"/>
        <v>328.63858635000008</v>
      </c>
      <c r="AQ87" s="222">
        <f t="shared" si="171"/>
        <v>19.331681550000006</v>
      </c>
      <c r="AR87" s="223">
        <f t="shared" si="172"/>
        <v>15.649456492857146</v>
      </c>
      <c r="AS87" s="224">
        <f t="shared" si="173"/>
        <v>18.257699241666671</v>
      </c>
      <c r="AT87" s="268">
        <f t="shared" si="174"/>
        <v>228.74749944200008</v>
      </c>
      <c r="AU87" s="253">
        <f t="shared" si="175"/>
        <v>273.50244498500012</v>
      </c>
      <c r="AV87" s="254">
        <f t="shared" si="176"/>
        <v>314.52781173275014</v>
      </c>
      <c r="AW87" s="254">
        <f t="shared" si="177"/>
        <v>353.50244498500012</v>
      </c>
      <c r="AX87" s="255">
        <f t="shared" si="178"/>
        <v>20.794261469705891</v>
      </c>
      <c r="AY87" s="256">
        <f t="shared" si="179"/>
        <v>16.833449761190483</v>
      </c>
      <c r="AZ87" s="257">
        <f t="shared" si="180"/>
        <v>19.639024721388896</v>
      </c>
      <c r="BA87" s="268">
        <f t="shared" si="181"/>
        <v>251.62224938620011</v>
      </c>
    </row>
    <row r="88" spans="1:53" x14ac:dyDescent="0.2">
      <c r="A88" s="33">
        <v>7732</v>
      </c>
      <c r="B88" s="33" t="s">
        <v>106</v>
      </c>
      <c r="C88" s="34" t="s">
        <v>20</v>
      </c>
      <c r="D88" s="35">
        <v>184.21</v>
      </c>
      <c r="E88" s="36">
        <f t="shared" si="135"/>
        <v>209.99939999999998</v>
      </c>
      <c r="F88" s="18">
        <f t="shared" si="136"/>
        <v>264.21000000000004</v>
      </c>
      <c r="G88" s="37">
        <f t="shared" si="137"/>
        <v>20.323846153846155</v>
      </c>
      <c r="H88" s="38">
        <f t="shared" si="138"/>
        <v>15.541764705882356</v>
      </c>
      <c r="I88" s="39">
        <f t="shared" si="139"/>
        <v>16.513125000000002</v>
      </c>
      <c r="J88" s="40">
        <v>202.63100000000003</v>
      </c>
      <c r="K88" s="23">
        <f t="shared" si="140"/>
        <v>233.02565000000001</v>
      </c>
      <c r="L88" s="41">
        <f t="shared" si="141"/>
        <v>282.63100000000003</v>
      </c>
      <c r="M88" s="42">
        <f t="shared" si="142"/>
        <v>18.842066666666668</v>
      </c>
      <c r="N88" s="43">
        <f t="shared" si="143"/>
        <v>14.875315789473685</v>
      </c>
      <c r="O88" s="44">
        <f t="shared" si="144"/>
        <v>15.701722222222223</v>
      </c>
      <c r="P88" s="45">
        <v>222.89410000000004</v>
      </c>
      <c r="Q88" s="46">
        <f t="shared" si="145"/>
        <v>256.328215</v>
      </c>
      <c r="R88" s="30">
        <f t="shared" si="146"/>
        <v>302.89410000000004</v>
      </c>
      <c r="S88" s="31">
        <f t="shared" si="147"/>
        <v>20.192940000000004</v>
      </c>
      <c r="T88" s="32">
        <f t="shared" si="148"/>
        <v>15.941794736842107</v>
      </c>
      <c r="U88" s="74">
        <f t="shared" si="149"/>
        <v>17.817300000000003</v>
      </c>
      <c r="V88" s="105">
        <f t="shared" si="150"/>
        <v>245.18351000000007</v>
      </c>
      <c r="W88" s="105">
        <f t="shared" si="151"/>
        <v>281.96103650000003</v>
      </c>
      <c r="X88" s="106">
        <f t="shared" si="152"/>
        <v>325.18351000000007</v>
      </c>
      <c r="Y88" s="102">
        <f t="shared" si="153"/>
        <v>21.678900666666671</v>
      </c>
      <c r="Z88" s="103">
        <f t="shared" si="154"/>
        <v>17.114921578947371</v>
      </c>
      <c r="AA88" s="104">
        <f t="shared" si="155"/>
        <v>19.128441764705887</v>
      </c>
      <c r="AB88" s="151">
        <f t="shared" si="156"/>
        <v>269.70186100000012</v>
      </c>
      <c r="AC88" s="151">
        <f t="shared" si="157"/>
        <v>310.15714015000009</v>
      </c>
      <c r="AD88" s="152">
        <f t="shared" si="158"/>
        <v>349.70186100000012</v>
      </c>
      <c r="AE88" s="148">
        <f t="shared" si="159"/>
        <v>23.313457400000008</v>
      </c>
      <c r="AF88" s="149">
        <f t="shared" si="160"/>
        <v>18.405361105263164</v>
      </c>
      <c r="AG88" s="150">
        <f t="shared" si="161"/>
        <v>20.57069770588236</v>
      </c>
      <c r="AH88" s="187">
        <f t="shared" si="162"/>
        <v>296.67204710000016</v>
      </c>
      <c r="AI88" s="188">
        <f t="shared" si="163"/>
        <v>341.17285416500016</v>
      </c>
      <c r="AJ88" s="188">
        <f t="shared" si="164"/>
        <v>376.67204710000016</v>
      </c>
      <c r="AK88" s="189">
        <f t="shared" si="165"/>
        <v>22.157179241176479</v>
      </c>
      <c r="AL88" s="190">
        <f t="shared" si="166"/>
        <v>17.936764147619055</v>
      </c>
      <c r="AM88" s="191">
        <f t="shared" si="167"/>
        <v>20.926224838888899</v>
      </c>
      <c r="AN88" s="220">
        <f t="shared" si="168"/>
        <v>326.33925181000018</v>
      </c>
      <c r="AO88" s="221">
        <f t="shared" si="169"/>
        <v>375.29013958150017</v>
      </c>
      <c r="AP88" s="221">
        <f t="shared" si="170"/>
        <v>406.33925181000018</v>
      </c>
      <c r="AQ88" s="222">
        <f t="shared" si="171"/>
        <v>23.902308930000011</v>
      </c>
      <c r="AR88" s="223">
        <f t="shared" si="172"/>
        <v>19.34948818142858</v>
      </c>
      <c r="AS88" s="224">
        <f t="shared" si="173"/>
        <v>22.574402878333345</v>
      </c>
      <c r="AT88" s="268">
        <f t="shared" si="174"/>
        <v>300.23211166520014</v>
      </c>
      <c r="AU88" s="253">
        <f t="shared" si="175"/>
        <v>358.97317699100023</v>
      </c>
      <c r="AV88" s="254">
        <f t="shared" si="176"/>
        <v>412.81915353965024</v>
      </c>
      <c r="AW88" s="254">
        <f t="shared" si="177"/>
        <v>438.97317699100023</v>
      </c>
      <c r="AX88" s="255">
        <f t="shared" si="178"/>
        <v>25.821951587705897</v>
      </c>
      <c r="AY88" s="256">
        <f t="shared" si="179"/>
        <v>20.903484618619057</v>
      </c>
      <c r="AZ88" s="257">
        <f t="shared" si="180"/>
        <v>24.387398721722235</v>
      </c>
      <c r="BA88" s="268">
        <f t="shared" si="181"/>
        <v>330.25532283172021</v>
      </c>
    </row>
    <row r="89" spans="1:53" x14ac:dyDescent="0.2">
      <c r="A89" s="33">
        <v>7733</v>
      </c>
      <c r="B89" s="33" t="s">
        <v>107</v>
      </c>
      <c r="C89" s="34" t="s">
        <v>20</v>
      </c>
      <c r="D89" s="35">
        <v>359.65</v>
      </c>
      <c r="E89" s="36">
        <f t="shared" si="135"/>
        <v>410.00099999999992</v>
      </c>
      <c r="F89" s="18">
        <f t="shared" si="136"/>
        <v>439.65</v>
      </c>
      <c r="G89" s="37">
        <f t="shared" si="137"/>
        <v>33.819230769230771</v>
      </c>
      <c r="H89" s="38">
        <f t="shared" si="138"/>
        <v>25.861764705882351</v>
      </c>
      <c r="I89" s="39">
        <f t="shared" si="139"/>
        <v>27.478124999999999</v>
      </c>
      <c r="J89" s="40">
        <v>395.61500000000001</v>
      </c>
      <c r="K89" s="23">
        <f t="shared" si="140"/>
        <v>454.95724999999999</v>
      </c>
      <c r="L89" s="41">
        <f t="shared" si="141"/>
        <v>475.61500000000001</v>
      </c>
      <c r="M89" s="42">
        <f t="shared" si="142"/>
        <v>31.707666666666668</v>
      </c>
      <c r="N89" s="43">
        <f t="shared" si="143"/>
        <v>25.032368421052631</v>
      </c>
      <c r="O89" s="44">
        <f t="shared" si="144"/>
        <v>26.423055555555557</v>
      </c>
      <c r="P89" s="45">
        <v>435.17650000000003</v>
      </c>
      <c r="Q89" s="46">
        <f t="shared" si="145"/>
        <v>500.45297499999998</v>
      </c>
      <c r="R89" s="30">
        <f t="shared" si="146"/>
        <v>515.17650000000003</v>
      </c>
      <c r="S89" s="31">
        <f t="shared" si="147"/>
        <v>34.345100000000002</v>
      </c>
      <c r="T89" s="32">
        <f t="shared" si="148"/>
        <v>27.114552631578949</v>
      </c>
      <c r="U89" s="74">
        <f t="shared" si="149"/>
        <v>30.304500000000001</v>
      </c>
      <c r="V89" s="105">
        <f t="shared" si="150"/>
        <v>478.69415000000009</v>
      </c>
      <c r="W89" s="105">
        <f t="shared" si="151"/>
        <v>550.4982725000001</v>
      </c>
      <c r="X89" s="106">
        <f t="shared" si="152"/>
        <v>558.69415000000004</v>
      </c>
      <c r="Y89" s="102">
        <f t="shared" si="153"/>
        <v>37.246276666666667</v>
      </c>
      <c r="Z89" s="103">
        <f t="shared" si="154"/>
        <v>29.404955263157898</v>
      </c>
      <c r="AA89" s="104">
        <f t="shared" si="155"/>
        <v>32.864361764705883</v>
      </c>
      <c r="AB89" s="151">
        <f t="shared" si="156"/>
        <v>526.56356500000015</v>
      </c>
      <c r="AC89" s="151">
        <f t="shared" si="157"/>
        <v>605.54809975000012</v>
      </c>
      <c r="AD89" s="152">
        <f t="shared" si="158"/>
        <v>606.56356500000015</v>
      </c>
      <c r="AE89" s="148">
        <f t="shared" si="159"/>
        <v>40.437571000000013</v>
      </c>
      <c r="AF89" s="149">
        <f t="shared" si="160"/>
        <v>31.924398157894746</v>
      </c>
      <c r="AG89" s="150">
        <f t="shared" si="161"/>
        <v>35.680209705882362</v>
      </c>
      <c r="AH89" s="187">
        <f t="shared" si="162"/>
        <v>579.21992150000017</v>
      </c>
      <c r="AI89" s="188">
        <f t="shared" si="163"/>
        <v>666.10290972500013</v>
      </c>
      <c r="AJ89" s="188">
        <f t="shared" si="164"/>
        <v>659.21992150000017</v>
      </c>
      <c r="AK89" s="189">
        <f t="shared" si="165"/>
        <v>38.777642441176482</v>
      </c>
      <c r="AL89" s="190">
        <f t="shared" si="166"/>
        <v>31.391424833333343</v>
      </c>
      <c r="AM89" s="191">
        <f t="shared" si="167"/>
        <v>36.623328972222232</v>
      </c>
      <c r="AN89" s="220">
        <f t="shared" si="168"/>
        <v>637.14191365000022</v>
      </c>
      <c r="AO89" s="221">
        <f t="shared" si="169"/>
        <v>732.71320069750016</v>
      </c>
      <c r="AP89" s="221">
        <f t="shared" si="170"/>
        <v>717.14191365000022</v>
      </c>
      <c r="AQ89" s="222">
        <f t="shared" si="171"/>
        <v>42.184818450000016</v>
      </c>
      <c r="AR89" s="223">
        <f t="shared" si="172"/>
        <v>34.149614935714297</v>
      </c>
      <c r="AS89" s="224">
        <f t="shared" si="173"/>
        <v>39.841217425000011</v>
      </c>
      <c r="AT89" s="268">
        <f t="shared" si="174"/>
        <v>586.17056055800015</v>
      </c>
      <c r="AU89" s="253">
        <f t="shared" si="175"/>
        <v>700.85610501500025</v>
      </c>
      <c r="AV89" s="254">
        <f t="shared" si="176"/>
        <v>805.98452076725027</v>
      </c>
      <c r="AW89" s="254">
        <f t="shared" si="177"/>
        <v>780.85610501500025</v>
      </c>
      <c r="AX89" s="255">
        <f t="shared" si="178"/>
        <v>45.932712059705899</v>
      </c>
      <c r="AY89" s="256">
        <f t="shared" si="179"/>
        <v>37.183624048333343</v>
      </c>
      <c r="AZ89" s="257">
        <f t="shared" si="180"/>
        <v>43.380894723055569</v>
      </c>
      <c r="BA89" s="268">
        <f t="shared" si="181"/>
        <v>644.78761661380031</v>
      </c>
    </row>
    <row r="90" spans="1:53" x14ac:dyDescent="0.2">
      <c r="A90" s="33">
        <v>7737</v>
      </c>
      <c r="B90" s="33" t="s">
        <v>108</v>
      </c>
      <c r="C90" s="34" t="s">
        <v>20</v>
      </c>
      <c r="D90" s="35">
        <v>192.98</v>
      </c>
      <c r="E90" s="36">
        <f t="shared" si="135"/>
        <v>219.99719999999996</v>
      </c>
      <c r="F90" s="18">
        <f t="shared" si="136"/>
        <v>272.98</v>
      </c>
      <c r="G90" s="37">
        <f t="shared" si="137"/>
        <v>20.998461538461541</v>
      </c>
      <c r="H90" s="38">
        <f t="shared" si="138"/>
        <v>16.05764705882353</v>
      </c>
      <c r="I90" s="39">
        <f t="shared" si="139"/>
        <v>17.061250000000001</v>
      </c>
      <c r="J90" s="40">
        <v>212.27800000000002</v>
      </c>
      <c r="K90" s="23">
        <f t="shared" si="140"/>
        <v>244.11969999999999</v>
      </c>
      <c r="L90" s="41">
        <f t="shared" si="141"/>
        <v>292.27800000000002</v>
      </c>
      <c r="M90" s="42">
        <f t="shared" si="142"/>
        <v>19.485200000000003</v>
      </c>
      <c r="N90" s="43">
        <f t="shared" si="143"/>
        <v>15.383052631578948</v>
      </c>
      <c r="O90" s="44">
        <f t="shared" si="144"/>
        <v>16.237666666666669</v>
      </c>
      <c r="P90" s="45">
        <v>233.50580000000005</v>
      </c>
      <c r="Q90" s="46">
        <f t="shared" si="145"/>
        <v>268.53167000000002</v>
      </c>
      <c r="R90" s="30">
        <f t="shared" si="146"/>
        <v>313.50580000000002</v>
      </c>
      <c r="S90" s="31">
        <f t="shared" si="147"/>
        <v>20.90038666666667</v>
      </c>
      <c r="T90" s="32">
        <f t="shared" si="148"/>
        <v>16.500305263157895</v>
      </c>
      <c r="U90" s="74">
        <f t="shared" si="149"/>
        <v>18.441517647058824</v>
      </c>
      <c r="V90" s="105">
        <f t="shared" si="150"/>
        <v>256.85638000000006</v>
      </c>
      <c r="W90" s="105">
        <f t="shared" si="151"/>
        <v>295.38483700000006</v>
      </c>
      <c r="X90" s="106">
        <f t="shared" si="152"/>
        <v>336.85638000000006</v>
      </c>
      <c r="Y90" s="102">
        <f t="shared" si="153"/>
        <v>22.457092000000003</v>
      </c>
      <c r="Z90" s="103">
        <f t="shared" si="154"/>
        <v>17.729283157894741</v>
      </c>
      <c r="AA90" s="104">
        <f t="shared" si="155"/>
        <v>19.815081176470592</v>
      </c>
      <c r="AB90" s="151">
        <f t="shared" si="156"/>
        <v>282.5420180000001</v>
      </c>
      <c r="AC90" s="151">
        <f t="shared" si="157"/>
        <v>324.92332070000009</v>
      </c>
      <c r="AD90" s="152">
        <f t="shared" si="158"/>
        <v>362.5420180000001</v>
      </c>
      <c r="AE90" s="148">
        <f t="shared" si="159"/>
        <v>24.169467866666672</v>
      </c>
      <c r="AF90" s="149">
        <f t="shared" si="160"/>
        <v>19.081158842105268</v>
      </c>
      <c r="AG90" s="150">
        <f t="shared" si="161"/>
        <v>21.326001058823536</v>
      </c>
      <c r="AH90" s="187">
        <f t="shared" si="162"/>
        <v>310.79621980000013</v>
      </c>
      <c r="AI90" s="188">
        <f t="shared" si="163"/>
        <v>357.41565277000012</v>
      </c>
      <c r="AJ90" s="188">
        <f t="shared" si="164"/>
        <v>390.79621980000013</v>
      </c>
      <c r="AK90" s="189">
        <f t="shared" si="165"/>
        <v>22.988012929411774</v>
      </c>
      <c r="AL90" s="190">
        <f t="shared" si="166"/>
        <v>18.609343800000005</v>
      </c>
      <c r="AM90" s="191">
        <f t="shared" si="167"/>
        <v>21.710901100000008</v>
      </c>
      <c r="AN90" s="220">
        <f t="shared" si="168"/>
        <v>341.87584178000014</v>
      </c>
      <c r="AO90" s="221">
        <f t="shared" si="169"/>
        <v>393.15721804700013</v>
      </c>
      <c r="AP90" s="221">
        <f t="shared" si="170"/>
        <v>421.87584178000014</v>
      </c>
      <c r="AQ90" s="222">
        <f t="shared" si="171"/>
        <v>24.816225987058832</v>
      </c>
      <c r="AR90" s="223">
        <f t="shared" si="172"/>
        <v>20.089325799047625</v>
      </c>
      <c r="AS90" s="224">
        <f t="shared" si="173"/>
        <v>23.437546765555563</v>
      </c>
      <c r="AT90" s="268">
        <f t="shared" si="174"/>
        <v>314.52577443760015</v>
      </c>
      <c r="AU90" s="253">
        <f t="shared" si="175"/>
        <v>376.06342595800021</v>
      </c>
      <c r="AV90" s="254">
        <f t="shared" si="176"/>
        <v>432.47293985170023</v>
      </c>
      <c r="AW90" s="254">
        <f t="shared" si="177"/>
        <v>456.06342595800021</v>
      </c>
      <c r="AX90" s="255">
        <f t="shared" si="178"/>
        <v>26.827260350470599</v>
      </c>
      <c r="AY90" s="256">
        <f t="shared" si="179"/>
        <v>21.717305998000011</v>
      </c>
      <c r="AZ90" s="257">
        <f t="shared" si="180"/>
        <v>25.336856997666679</v>
      </c>
      <c r="BA90" s="268">
        <f t="shared" si="181"/>
        <v>345.9783518813602</v>
      </c>
    </row>
    <row r="91" spans="1:53" x14ac:dyDescent="0.2">
      <c r="A91" s="33">
        <v>7738</v>
      </c>
      <c r="B91" s="33" t="s">
        <v>109</v>
      </c>
      <c r="C91" s="34" t="s">
        <v>20</v>
      </c>
      <c r="D91" s="35">
        <v>140.35</v>
      </c>
      <c r="E91" s="36">
        <f t="shared" si="135"/>
        <v>159.99899999999997</v>
      </c>
      <c r="F91" s="18">
        <f t="shared" si="136"/>
        <v>220.35</v>
      </c>
      <c r="G91" s="37">
        <f t="shared" si="137"/>
        <v>16.95</v>
      </c>
      <c r="H91" s="38">
        <f t="shared" si="138"/>
        <v>12.961764705882352</v>
      </c>
      <c r="I91" s="39">
        <f t="shared" si="139"/>
        <v>13.771875</v>
      </c>
      <c r="J91" s="40">
        <v>154.38500000000002</v>
      </c>
      <c r="K91" s="23">
        <f t="shared" si="140"/>
        <v>177.54275000000001</v>
      </c>
      <c r="L91" s="41">
        <f t="shared" si="141"/>
        <v>234.38500000000002</v>
      </c>
      <c r="M91" s="42">
        <f t="shared" si="142"/>
        <v>15.625666666666667</v>
      </c>
      <c r="N91" s="43">
        <f t="shared" si="143"/>
        <v>12.336052631578948</v>
      </c>
      <c r="O91" s="44">
        <f t="shared" si="144"/>
        <v>13.02138888888889</v>
      </c>
      <c r="P91" s="45">
        <v>169.82350000000002</v>
      </c>
      <c r="Q91" s="46">
        <f t="shared" si="145"/>
        <v>195.29702500000002</v>
      </c>
      <c r="R91" s="30">
        <f t="shared" si="146"/>
        <v>249.82350000000002</v>
      </c>
      <c r="S91" s="31">
        <f t="shared" si="147"/>
        <v>16.654900000000001</v>
      </c>
      <c r="T91" s="32">
        <f t="shared" si="148"/>
        <v>13.148605263157895</v>
      </c>
      <c r="U91" s="74">
        <f t="shared" si="149"/>
        <v>14.695500000000001</v>
      </c>
      <c r="V91" s="105">
        <f t="shared" si="150"/>
        <v>186.80585000000005</v>
      </c>
      <c r="W91" s="105">
        <f t="shared" si="151"/>
        <v>214.82672750000003</v>
      </c>
      <c r="X91" s="106">
        <f t="shared" si="152"/>
        <v>266.80585000000008</v>
      </c>
      <c r="Y91" s="102">
        <f t="shared" si="153"/>
        <v>17.787056666666672</v>
      </c>
      <c r="Z91" s="103">
        <f t="shared" si="154"/>
        <v>14.042413157894741</v>
      </c>
      <c r="AA91" s="104">
        <f t="shared" si="155"/>
        <v>15.694461764705887</v>
      </c>
      <c r="AB91" s="151">
        <f t="shared" si="156"/>
        <v>205.48643500000006</v>
      </c>
      <c r="AC91" s="151">
        <f t="shared" si="157"/>
        <v>236.30940025000004</v>
      </c>
      <c r="AD91" s="152">
        <f t="shared" si="158"/>
        <v>285.48643500000003</v>
      </c>
      <c r="AE91" s="148">
        <f t="shared" si="159"/>
        <v>19.032429</v>
      </c>
      <c r="AF91" s="149">
        <f t="shared" si="160"/>
        <v>15.025601842105266</v>
      </c>
      <c r="AG91" s="150">
        <f t="shared" si="161"/>
        <v>16.793319705882354</v>
      </c>
      <c r="AH91" s="187">
        <f t="shared" si="162"/>
        <v>226.03507850000008</v>
      </c>
      <c r="AI91" s="188">
        <f t="shared" si="163"/>
        <v>259.9403402750001</v>
      </c>
      <c r="AJ91" s="188">
        <f t="shared" si="164"/>
        <v>306.03507850000005</v>
      </c>
      <c r="AK91" s="189">
        <f t="shared" si="165"/>
        <v>18.002063441176475</v>
      </c>
      <c r="AL91" s="190">
        <f t="shared" si="166"/>
        <v>14.573098976190479</v>
      </c>
      <c r="AM91" s="191">
        <f t="shared" si="167"/>
        <v>17.001948805555557</v>
      </c>
      <c r="AN91" s="220">
        <f t="shared" si="168"/>
        <v>248.63858635000011</v>
      </c>
      <c r="AO91" s="221">
        <f t="shared" si="169"/>
        <v>285.93437430250009</v>
      </c>
      <c r="AP91" s="221">
        <f t="shared" si="170"/>
        <v>328.63858635000008</v>
      </c>
      <c r="AQ91" s="222">
        <f t="shared" si="171"/>
        <v>19.331681550000006</v>
      </c>
      <c r="AR91" s="223">
        <f t="shared" si="172"/>
        <v>15.649456492857146</v>
      </c>
      <c r="AS91" s="224">
        <f t="shared" si="173"/>
        <v>18.257699241666671</v>
      </c>
      <c r="AT91" s="268">
        <f t="shared" si="174"/>
        <v>228.74749944200008</v>
      </c>
      <c r="AU91" s="253">
        <f t="shared" si="175"/>
        <v>273.50244498500012</v>
      </c>
      <c r="AV91" s="254">
        <f t="shared" si="176"/>
        <v>314.52781173275014</v>
      </c>
      <c r="AW91" s="254">
        <f t="shared" si="177"/>
        <v>353.50244498500012</v>
      </c>
      <c r="AX91" s="255">
        <f t="shared" si="178"/>
        <v>20.794261469705891</v>
      </c>
      <c r="AY91" s="256">
        <f t="shared" si="179"/>
        <v>16.833449761190483</v>
      </c>
      <c r="AZ91" s="257">
        <f t="shared" si="180"/>
        <v>19.639024721388896</v>
      </c>
      <c r="BA91" s="268">
        <f t="shared" si="181"/>
        <v>251.62224938620011</v>
      </c>
    </row>
    <row r="92" spans="1:53" x14ac:dyDescent="0.2">
      <c r="A92" s="33">
        <v>7743</v>
      </c>
      <c r="B92" s="33" t="s">
        <v>110</v>
      </c>
      <c r="C92" s="34" t="s">
        <v>20</v>
      </c>
      <c r="D92" s="35">
        <v>175.44</v>
      </c>
      <c r="E92" s="36">
        <f t="shared" si="135"/>
        <v>200.00159999999997</v>
      </c>
      <c r="F92" s="18">
        <f t="shared" si="136"/>
        <v>255.44</v>
      </c>
      <c r="G92" s="37">
        <f t="shared" si="137"/>
        <v>19.649230769230769</v>
      </c>
      <c r="H92" s="38">
        <f t="shared" si="138"/>
        <v>15.025882352941176</v>
      </c>
      <c r="I92" s="39">
        <f t="shared" si="139"/>
        <v>15.965</v>
      </c>
      <c r="J92" s="40">
        <v>192.98400000000001</v>
      </c>
      <c r="K92" s="23">
        <f t="shared" si="140"/>
        <v>221.9316</v>
      </c>
      <c r="L92" s="41">
        <f t="shared" si="141"/>
        <v>272.98400000000004</v>
      </c>
      <c r="M92" s="42">
        <f t="shared" si="142"/>
        <v>18.198933333333336</v>
      </c>
      <c r="N92" s="43">
        <f t="shared" si="143"/>
        <v>14.367578947368424</v>
      </c>
      <c r="O92" s="44">
        <f t="shared" si="144"/>
        <v>15.16577777777778</v>
      </c>
      <c r="P92" s="45">
        <v>212.28240000000002</v>
      </c>
      <c r="Q92" s="46">
        <f t="shared" si="145"/>
        <v>244.12476000000001</v>
      </c>
      <c r="R92" s="30">
        <f t="shared" si="146"/>
        <v>292.28240000000005</v>
      </c>
      <c r="S92" s="31">
        <f t="shared" si="147"/>
        <v>19.485493333333338</v>
      </c>
      <c r="T92" s="32">
        <f t="shared" si="148"/>
        <v>15.383284210526318</v>
      </c>
      <c r="U92" s="74">
        <f t="shared" si="149"/>
        <v>17.193082352941179</v>
      </c>
      <c r="V92" s="105">
        <f t="shared" si="150"/>
        <v>233.51064000000005</v>
      </c>
      <c r="W92" s="105">
        <f t="shared" si="151"/>
        <v>268.53723600000006</v>
      </c>
      <c r="X92" s="106">
        <f t="shared" si="152"/>
        <v>313.51064000000008</v>
      </c>
      <c r="Y92" s="102">
        <f t="shared" si="153"/>
        <v>20.900709333333339</v>
      </c>
      <c r="Z92" s="103">
        <f t="shared" si="154"/>
        <v>16.500560000000004</v>
      </c>
      <c r="AA92" s="104">
        <f t="shared" si="155"/>
        <v>18.441802352941181</v>
      </c>
      <c r="AB92" s="151">
        <f t="shared" si="156"/>
        <v>256.86170400000009</v>
      </c>
      <c r="AC92" s="151">
        <f t="shared" si="157"/>
        <v>295.39095960000009</v>
      </c>
      <c r="AD92" s="152">
        <f t="shared" si="158"/>
        <v>336.86170400000009</v>
      </c>
      <c r="AE92" s="148">
        <f t="shared" si="159"/>
        <v>22.45744693333334</v>
      </c>
      <c r="AF92" s="149">
        <f t="shared" si="160"/>
        <v>17.729563368421058</v>
      </c>
      <c r="AG92" s="150">
        <f t="shared" si="161"/>
        <v>19.815394352941183</v>
      </c>
      <c r="AH92" s="187">
        <f t="shared" si="162"/>
        <v>282.54787440000013</v>
      </c>
      <c r="AI92" s="188">
        <f t="shared" si="163"/>
        <v>324.93005556000014</v>
      </c>
      <c r="AJ92" s="188">
        <f t="shared" si="164"/>
        <v>362.54787440000013</v>
      </c>
      <c r="AK92" s="189">
        <f t="shared" si="165"/>
        <v>21.326345552941184</v>
      </c>
      <c r="AL92" s="190">
        <f t="shared" si="166"/>
        <v>17.264184495238101</v>
      </c>
      <c r="AM92" s="191">
        <f t="shared" si="167"/>
        <v>20.141548577777783</v>
      </c>
      <c r="AN92" s="220">
        <f t="shared" si="168"/>
        <v>310.80266184000016</v>
      </c>
      <c r="AO92" s="221">
        <f t="shared" si="169"/>
        <v>357.42306111600016</v>
      </c>
      <c r="AP92" s="221">
        <f t="shared" si="170"/>
        <v>390.80266184000016</v>
      </c>
      <c r="AQ92" s="222">
        <f t="shared" si="171"/>
        <v>22.988391872941186</v>
      </c>
      <c r="AR92" s="223">
        <f t="shared" si="172"/>
        <v>18.609650563809531</v>
      </c>
      <c r="AS92" s="224">
        <f t="shared" si="173"/>
        <v>21.711258991111119</v>
      </c>
      <c r="AT92" s="268">
        <f t="shared" si="174"/>
        <v>285.93844889280012</v>
      </c>
      <c r="AU92" s="253">
        <f t="shared" si="175"/>
        <v>341.88292802400019</v>
      </c>
      <c r="AV92" s="254">
        <f t="shared" si="176"/>
        <v>393.1653672276002</v>
      </c>
      <c r="AW92" s="254">
        <f t="shared" si="177"/>
        <v>421.88292802400019</v>
      </c>
      <c r="AX92" s="255">
        <f t="shared" si="178"/>
        <v>24.816642824941187</v>
      </c>
      <c r="AY92" s="256">
        <f t="shared" si="179"/>
        <v>20.089663239238103</v>
      </c>
      <c r="AZ92" s="257">
        <f t="shared" si="180"/>
        <v>23.437940445777787</v>
      </c>
      <c r="BA92" s="268">
        <f t="shared" si="181"/>
        <v>314.53229378208016</v>
      </c>
    </row>
    <row r="93" spans="1:53" x14ac:dyDescent="0.2">
      <c r="A93" s="33">
        <v>7744</v>
      </c>
      <c r="B93" s="33" t="s">
        <v>111</v>
      </c>
      <c r="C93" s="34" t="s">
        <v>20</v>
      </c>
      <c r="D93" s="35">
        <v>197.37</v>
      </c>
      <c r="E93" s="36">
        <f t="shared" si="135"/>
        <v>225.00179999999997</v>
      </c>
      <c r="F93" s="18">
        <f t="shared" si="136"/>
        <v>277.37</v>
      </c>
      <c r="G93" s="37">
        <f t="shared" si="137"/>
        <v>21.336153846153845</v>
      </c>
      <c r="H93" s="38">
        <f t="shared" si="138"/>
        <v>16.315882352941177</v>
      </c>
      <c r="I93" s="39">
        <f t="shared" si="139"/>
        <v>17.335625</v>
      </c>
      <c r="J93" s="40">
        <v>217.10700000000003</v>
      </c>
      <c r="K93" s="23">
        <f t="shared" si="140"/>
        <v>249.67305000000002</v>
      </c>
      <c r="L93" s="41">
        <f t="shared" si="141"/>
        <v>297.10700000000003</v>
      </c>
      <c r="M93" s="42">
        <f t="shared" si="142"/>
        <v>19.807133333333336</v>
      </c>
      <c r="N93" s="43">
        <f t="shared" si="143"/>
        <v>15.637210526315791</v>
      </c>
      <c r="O93" s="44">
        <f t="shared" si="144"/>
        <v>16.505944444444445</v>
      </c>
      <c r="P93" s="45">
        <v>238.81770000000006</v>
      </c>
      <c r="Q93" s="46">
        <f t="shared" si="145"/>
        <v>274.64035500000006</v>
      </c>
      <c r="R93" s="30">
        <f t="shared" si="146"/>
        <v>318.81770000000006</v>
      </c>
      <c r="S93" s="31">
        <f t="shared" si="147"/>
        <v>21.254513333333339</v>
      </c>
      <c r="T93" s="32">
        <f t="shared" si="148"/>
        <v>16.779878947368424</v>
      </c>
      <c r="U93" s="74">
        <f t="shared" si="149"/>
        <v>18.753982352941179</v>
      </c>
      <c r="V93" s="105">
        <f t="shared" si="150"/>
        <v>262.69947000000008</v>
      </c>
      <c r="W93" s="105">
        <f t="shared" si="151"/>
        <v>302.10439050000008</v>
      </c>
      <c r="X93" s="106">
        <f t="shared" si="152"/>
        <v>342.69947000000008</v>
      </c>
      <c r="Y93" s="102">
        <f t="shared" si="153"/>
        <v>22.846631333333338</v>
      </c>
      <c r="Z93" s="103">
        <f t="shared" si="154"/>
        <v>18.03681421052632</v>
      </c>
      <c r="AA93" s="104">
        <f t="shared" si="155"/>
        <v>20.15879235294118</v>
      </c>
      <c r="AB93" s="151">
        <f t="shared" si="156"/>
        <v>288.96941700000013</v>
      </c>
      <c r="AC93" s="151">
        <f t="shared" si="157"/>
        <v>332.31482955000013</v>
      </c>
      <c r="AD93" s="152">
        <f t="shared" si="158"/>
        <v>368.96941700000013</v>
      </c>
      <c r="AE93" s="148">
        <f t="shared" si="159"/>
        <v>24.597961133333342</v>
      </c>
      <c r="AF93" s="149">
        <f t="shared" si="160"/>
        <v>19.419443000000008</v>
      </c>
      <c r="AG93" s="150">
        <f t="shared" si="161"/>
        <v>21.704083352941183</v>
      </c>
      <c r="AH93" s="187">
        <f t="shared" si="162"/>
        <v>317.86635870000015</v>
      </c>
      <c r="AI93" s="188">
        <f t="shared" si="163"/>
        <v>365.54631250500012</v>
      </c>
      <c r="AJ93" s="188">
        <f t="shared" si="164"/>
        <v>397.86635870000015</v>
      </c>
      <c r="AK93" s="189">
        <f t="shared" si="165"/>
        <v>23.403903452941186</v>
      </c>
      <c r="AL93" s="190">
        <f t="shared" si="166"/>
        <v>18.946017080952387</v>
      </c>
      <c r="AM93" s="191">
        <f t="shared" si="167"/>
        <v>22.103686594444454</v>
      </c>
      <c r="AN93" s="220">
        <f t="shared" si="168"/>
        <v>349.6529945700002</v>
      </c>
      <c r="AO93" s="221">
        <f t="shared" si="169"/>
        <v>402.10094375550023</v>
      </c>
      <c r="AP93" s="221">
        <f t="shared" si="170"/>
        <v>429.6529945700002</v>
      </c>
      <c r="AQ93" s="222">
        <f t="shared" si="171"/>
        <v>25.273705562941188</v>
      </c>
      <c r="AR93" s="223">
        <f t="shared" si="172"/>
        <v>20.459666408095249</v>
      </c>
      <c r="AS93" s="224">
        <f t="shared" si="173"/>
        <v>23.869610809444456</v>
      </c>
      <c r="AT93" s="268">
        <f t="shared" si="174"/>
        <v>321.68075500440023</v>
      </c>
      <c r="AU93" s="253">
        <f t="shared" si="175"/>
        <v>384.61829402700027</v>
      </c>
      <c r="AV93" s="254">
        <f t="shared" si="176"/>
        <v>442.31103813105028</v>
      </c>
      <c r="AW93" s="254">
        <f t="shared" si="177"/>
        <v>464.61829402700027</v>
      </c>
      <c r="AX93" s="255">
        <f t="shared" si="178"/>
        <v>27.330487883941192</v>
      </c>
      <c r="AY93" s="256">
        <f t="shared" si="179"/>
        <v>22.124680667952394</v>
      </c>
      <c r="AZ93" s="257">
        <f t="shared" si="180"/>
        <v>25.812127445944459</v>
      </c>
      <c r="BA93" s="268">
        <f t="shared" si="181"/>
        <v>353.84883050484024</v>
      </c>
    </row>
    <row r="94" spans="1:53" x14ac:dyDescent="0.2">
      <c r="A94" s="33">
        <v>7750</v>
      </c>
      <c r="B94" s="33" t="s">
        <v>112</v>
      </c>
      <c r="C94" s="34" t="s">
        <v>20</v>
      </c>
      <c r="D94" s="35">
        <v>61.4</v>
      </c>
      <c r="E94" s="36">
        <f t="shared" si="135"/>
        <v>69.995999999999995</v>
      </c>
      <c r="F94" s="18">
        <f t="shared" si="136"/>
        <v>141.4</v>
      </c>
      <c r="G94" s="37">
        <f t="shared" si="137"/>
        <v>10.876923076923077</v>
      </c>
      <c r="H94" s="38">
        <f t="shared" si="138"/>
        <v>8.3176470588235301</v>
      </c>
      <c r="I94" s="39">
        <f t="shared" si="139"/>
        <v>8.8375000000000004</v>
      </c>
      <c r="J94" s="40">
        <v>67.540000000000006</v>
      </c>
      <c r="K94" s="23">
        <f t="shared" si="140"/>
        <v>77.671000000000006</v>
      </c>
      <c r="L94" s="41">
        <f t="shared" si="141"/>
        <v>147.54000000000002</v>
      </c>
      <c r="M94" s="42">
        <f t="shared" si="142"/>
        <v>9.8360000000000021</v>
      </c>
      <c r="N94" s="43">
        <f t="shared" si="143"/>
        <v>7.7652631578947382</v>
      </c>
      <c r="O94" s="44">
        <f t="shared" si="144"/>
        <v>8.1966666666666672</v>
      </c>
      <c r="P94" s="45">
        <v>74.294000000000011</v>
      </c>
      <c r="Q94" s="46">
        <f t="shared" si="145"/>
        <v>85.438100000000006</v>
      </c>
      <c r="R94" s="30">
        <f t="shared" si="146"/>
        <v>154.29400000000001</v>
      </c>
      <c r="S94" s="31">
        <f t="shared" si="147"/>
        <v>10.286266666666668</v>
      </c>
      <c r="T94" s="32">
        <f t="shared" si="148"/>
        <v>8.1207368421052646</v>
      </c>
      <c r="U94" s="74">
        <f t="shared" si="149"/>
        <v>9.0761176470588243</v>
      </c>
      <c r="V94" s="105">
        <f t="shared" si="150"/>
        <v>81.723400000000012</v>
      </c>
      <c r="W94" s="105">
        <f t="shared" si="151"/>
        <v>93.981910000000013</v>
      </c>
      <c r="X94" s="106">
        <f t="shared" si="152"/>
        <v>161.72340000000003</v>
      </c>
      <c r="Y94" s="102">
        <f t="shared" si="153"/>
        <v>10.781560000000002</v>
      </c>
      <c r="Z94" s="103">
        <f t="shared" si="154"/>
        <v>8.511757894736844</v>
      </c>
      <c r="AA94" s="104">
        <f t="shared" si="155"/>
        <v>9.5131411764705902</v>
      </c>
      <c r="AB94" s="151">
        <f t="shared" si="156"/>
        <v>89.895740000000018</v>
      </c>
      <c r="AC94" s="151">
        <f t="shared" si="157"/>
        <v>103.38010100000001</v>
      </c>
      <c r="AD94" s="152">
        <f t="shared" si="158"/>
        <v>169.89574000000002</v>
      </c>
      <c r="AE94" s="148">
        <f t="shared" si="159"/>
        <v>11.326382666666667</v>
      </c>
      <c r="AF94" s="149">
        <f t="shared" si="160"/>
        <v>8.9418810526315795</v>
      </c>
      <c r="AG94" s="150">
        <f t="shared" si="161"/>
        <v>9.9938670588235308</v>
      </c>
      <c r="AH94" s="187">
        <f t="shared" si="162"/>
        <v>98.885314000000022</v>
      </c>
      <c r="AI94" s="188">
        <f t="shared" si="163"/>
        <v>113.71811110000002</v>
      </c>
      <c r="AJ94" s="188">
        <f t="shared" si="164"/>
        <v>178.88531400000002</v>
      </c>
      <c r="AK94" s="189">
        <f t="shared" si="165"/>
        <v>10.522665529411766</v>
      </c>
      <c r="AL94" s="190">
        <f t="shared" si="166"/>
        <v>8.5183482857142874</v>
      </c>
      <c r="AM94" s="191">
        <f t="shared" si="167"/>
        <v>9.938073000000001</v>
      </c>
      <c r="AN94" s="220">
        <f t="shared" si="168"/>
        <v>108.77384540000003</v>
      </c>
      <c r="AO94" s="221">
        <f t="shared" si="169"/>
        <v>125.08992221000003</v>
      </c>
      <c r="AP94" s="221">
        <f t="shared" si="170"/>
        <v>188.77384540000003</v>
      </c>
      <c r="AQ94" s="222">
        <f t="shared" si="171"/>
        <v>11.104343847058825</v>
      </c>
      <c r="AR94" s="223">
        <f t="shared" si="172"/>
        <v>8.9892307333333346</v>
      </c>
      <c r="AS94" s="224">
        <f t="shared" si="173"/>
        <v>10.487435855555557</v>
      </c>
      <c r="AT94" s="268">
        <f t="shared" si="174"/>
        <v>100.07193776800003</v>
      </c>
      <c r="AU94" s="253">
        <f t="shared" si="175"/>
        <v>119.65122994000004</v>
      </c>
      <c r="AV94" s="254">
        <f t="shared" si="176"/>
        <v>137.59891443100003</v>
      </c>
      <c r="AW94" s="254">
        <f t="shared" si="177"/>
        <v>199.65122994000004</v>
      </c>
      <c r="AX94" s="255">
        <f t="shared" si="178"/>
        <v>11.74418999647059</v>
      </c>
      <c r="AY94" s="256">
        <f t="shared" si="179"/>
        <v>9.5072014257142872</v>
      </c>
      <c r="AZ94" s="257">
        <f t="shared" si="180"/>
        <v>11.091734996666668</v>
      </c>
      <c r="BA94" s="268">
        <f t="shared" si="181"/>
        <v>110.07913154480002</v>
      </c>
    </row>
    <row r="95" spans="1:53" x14ac:dyDescent="0.2">
      <c r="A95" s="33">
        <v>7856</v>
      </c>
      <c r="B95" s="33" t="s">
        <v>113</v>
      </c>
      <c r="C95" s="34" t="s">
        <v>20</v>
      </c>
      <c r="D95" s="35">
        <v>157.9</v>
      </c>
      <c r="E95" s="36">
        <f t="shared" si="135"/>
        <v>180.006</v>
      </c>
      <c r="F95" s="18">
        <f t="shared" si="136"/>
        <v>237.9</v>
      </c>
      <c r="G95" s="37">
        <f t="shared" si="137"/>
        <v>18.3</v>
      </c>
      <c r="H95" s="38">
        <f t="shared" si="138"/>
        <v>13.994117647058824</v>
      </c>
      <c r="I95" s="39">
        <f t="shared" si="139"/>
        <v>14.86875</v>
      </c>
      <c r="J95" s="40">
        <v>173.69000000000003</v>
      </c>
      <c r="K95" s="23">
        <f t="shared" si="140"/>
        <v>199.74350000000001</v>
      </c>
      <c r="L95" s="41">
        <f t="shared" si="141"/>
        <v>253.69000000000003</v>
      </c>
      <c r="M95" s="42">
        <f t="shared" si="142"/>
        <v>16.91266666666667</v>
      </c>
      <c r="N95" s="43">
        <f t="shared" si="143"/>
        <v>13.352105263157895</v>
      </c>
      <c r="O95" s="44">
        <f t="shared" si="144"/>
        <v>14.093888888888891</v>
      </c>
      <c r="P95" s="45">
        <v>191.05900000000005</v>
      </c>
      <c r="Q95" s="46">
        <f t="shared" si="145"/>
        <v>219.71785000000006</v>
      </c>
      <c r="R95" s="30">
        <f t="shared" si="146"/>
        <v>271.05900000000008</v>
      </c>
      <c r="S95" s="31">
        <f t="shared" si="147"/>
        <v>18.070600000000006</v>
      </c>
      <c r="T95" s="32">
        <f t="shared" si="148"/>
        <v>14.266263157894741</v>
      </c>
      <c r="U95" s="74">
        <f t="shared" si="149"/>
        <v>15.944647058823534</v>
      </c>
      <c r="V95" s="105">
        <f t="shared" si="150"/>
        <v>210.16490000000007</v>
      </c>
      <c r="W95" s="105">
        <f t="shared" si="151"/>
        <v>241.68963500000007</v>
      </c>
      <c r="X95" s="106">
        <f t="shared" si="152"/>
        <v>290.1649000000001</v>
      </c>
      <c r="Y95" s="102">
        <f t="shared" si="153"/>
        <v>19.344326666666674</v>
      </c>
      <c r="Z95" s="103">
        <f t="shared" si="154"/>
        <v>15.271836842105268</v>
      </c>
      <c r="AA95" s="104">
        <f t="shared" si="155"/>
        <v>17.06852352941177</v>
      </c>
      <c r="AB95" s="151">
        <f t="shared" si="156"/>
        <v>231.18139000000011</v>
      </c>
      <c r="AC95" s="151">
        <f t="shared" si="157"/>
        <v>265.85859850000008</v>
      </c>
      <c r="AD95" s="152">
        <f t="shared" si="158"/>
        <v>311.18139000000008</v>
      </c>
      <c r="AE95" s="148">
        <f t="shared" si="159"/>
        <v>20.745426000000005</v>
      </c>
      <c r="AF95" s="149">
        <f t="shared" si="160"/>
        <v>16.377967894736845</v>
      </c>
      <c r="AG95" s="150">
        <f t="shared" si="161"/>
        <v>18.304787647058827</v>
      </c>
      <c r="AH95" s="187">
        <f t="shared" si="162"/>
        <v>254.29952900000015</v>
      </c>
      <c r="AI95" s="188">
        <f t="shared" si="163"/>
        <v>292.44445835000016</v>
      </c>
      <c r="AJ95" s="188">
        <f t="shared" si="164"/>
        <v>334.29952900000012</v>
      </c>
      <c r="AK95" s="189">
        <f t="shared" si="165"/>
        <v>19.664678176470595</v>
      </c>
      <c r="AL95" s="190">
        <f t="shared" si="166"/>
        <v>15.919025190476196</v>
      </c>
      <c r="AM95" s="191">
        <f t="shared" si="167"/>
        <v>18.572196055555562</v>
      </c>
      <c r="AN95" s="220">
        <f t="shared" si="168"/>
        <v>279.72948190000017</v>
      </c>
      <c r="AO95" s="221">
        <f t="shared" si="169"/>
        <v>321.68890418500018</v>
      </c>
      <c r="AP95" s="221">
        <f t="shared" si="170"/>
        <v>359.72948190000017</v>
      </c>
      <c r="AQ95" s="222">
        <f t="shared" si="171"/>
        <v>21.16055775882354</v>
      </c>
      <c r="AR95" s="223">
        <f t="shared" si="172"/>
        <v>17.129975328571437</v>
      </c>
      <c r="AS95" s="224">
        <f t="shared" si="173"/>
        <v>19.984971216666676</v>
      </c>
      <c r="AT95" s="268">
        <f t="shared" si="174"/>
        <v>257.35112334800016</v>
      </c>
      <c r="AU95" s="253">
        <f t="shared" si="175"/>
        <v>307.70243009000023</v>
      </c>
      <c r="AV95" s="254">
        <f t="shared" si="176"/>
        <v>353.85779460350022</v>
      </c>
      <c r="AW95" s="254">
        <f t="shared" si="177"/>
        <v>387.70243009000023</v>
      </c>
      <c r="AX95" s="255">
        <f t="shared" si="178"/>
        <v>22.806025299411779</v>
      </c>
      <c r="AY95" s="256">
        <f t="shared" si="179"/>
        <v>18.462020480476202</v>
      </c>
      <c r="AZ95" s="257">
        <f t="shared" si="180"/>
        <v>21.539023893888903</v>
      </c>
      <c r="BA95" s="268">
        <f t="shared" si="181"/>
        <v>283.08623568280018</v>
      </c>
    </row>
    <row r="96" spans="1:53" x14ac:dyDescent="0.2">
      <c r="A96" s="33">
        <v>7857</v>
      </c>
      <c r="B96" s="33" t="s">
        <v>114</v>
      </c>
      <c r="C96" s="34" t="s">
        <v>20</v>
      </c>
      <c r="D96" s="35">
        <v>157.9</v>
      </c>
      <c r="E96" s="36">
        <f t="shared" si="135"/>
        <v>180.006</v>
      </c>
      <c r="F96" s="18">
        <f t="shared" si="136"/>
        <v>237.9</v>
      </c>
      <c r="G96" s="37">
        <f t="shared" si="137"/>
        <v>18.3</v>
      </c>
      <c r="H96" s="38">
        <f t="shared" si="138"/>
        <v>13.994117647058824</v>
      </c>
      <c r="I96" s="39">
        <f t="shared" si="139"/>
        <v>14.86875</v>
      </c>
      <c r="J96" s="40">
        <v>173.69000000000003</v>
      </c>
      <c r="K96" s="23">
        <f t="shared" si="140"/>
        <v>199.74350000000001</v>
      </c>
      <c r="L96" s="41">
        <f t="shared" si="141"/>
        <v>253.69000000000003</v>
      </c>
      <c r="M96" s="42">
        <f t="shared" si="142"/>
        <v>16.91266666666667</v>
      </c>
      <c r="N96" s="43">
        <f t="shared" si="143"/>
        <v>13.352105263157895</v>
      </c>
      <c r="O96" s="44">
        <f t="shared" si="144"/>
        <v>14.093888888888891</v>
      </c>
      <c r="P96" s="45">
        <v>191.05900000000005</v>
      </c>
      <c r="Q96" s="46">
        <f t="shared" si="145"/>
        <v>219.71785000000006</v>
      </c>
      <c r="R96" s="30">
        <f t="shared" si="146"/>
        <v>271.05900000000008</v>
      </c>
      <c r="S96" s="31">
        <f t="shared" si="147"/>
        <v>18.070600000000006</v>
      </c>
      <c r="T96" s="32">
        <f t="shared" si="148"/>
        <v>14.266263157894741</v>
      </c>
      <c r="U96" s="74">
        <f t="shared" si="149"/>
        <v>15.944647058823534</v>
      </c>
      <c r="V96" s="105">
        <f t="shared" si="150"/>
        <v>210.16490000000007</v>
      </c>
      <c r="W96" s="105">
        <f t="shared" si="151"/>
        <v>241.68963500000007</v>
      </c>
      <c r="X96" s="106">
        <f t="shared" si="152"/>
        <v>290.1649000000001</v>
      </c>
      <c r="Y96" s="102">
        <f t="shared" si="153"/>
        <v>19.344326666666674</v>
      </c>
      <c r="Z96" s="103">
        <f t="shared" si="154"/>
        <v>15.271836842105268</v>
      </c>
      <c r="AA96" s="104">
        <f t="shared" si="155"/>
        <v>17.06852352941177</v>
      </c>
      <c r="AB96" s="151">
        <f t="shared" si="156"/>
        <v>231.18139000000011</v>
      </c>
      <c r="AC96" s="151">
        <f t="shared" si="157"/>
        <v>265.85859850000008</v>
      </c>
      <c r="AD96" s="152">
        <f t="shared" si="158"/>
        <v>311.18139000000008</v>
      </c>
      <c r="AE96" s="148">
        <f t="shared" si="159"/>
        <v>20.745426000000005</v>
      </c>
      <c r="AF96" s="149">
        <f t="shared" si="160"/>
        <v>16.377967894736845</v>
      </c>
      <c r="AG96" s="150">
        <f t="shared" si="161"/>
        <v>18.304787647058827</v>
      </c>
      <c r="AH96" s="187">
        <f t="shared" si="162"/>
        <v>254.29952900000015</v>
      </c>
      <c r="AI96" s="188">
        <f t="shared" si="163"/>
        <v>292.44445835000016</v>
      </c>
      <c r="AJ96" s="188">
        <f t="shared" si="164"/>
        <v>334.29952900000012</v>
      </c>
      <c r="AK96" s="189">
        <f t="shared" si="165"/>
        <v>19.664678176470595</v>
      </c>
      <c r="AL96" s="190">
        <f t="shared" si="166"/>
        <v>15.919025190476196</v>
      </c>
      <c r="AM96" s="191">
        <f t="shared" si="167"/>
        <v>18.572196055555562</v>
      </c>
      <c r="AN96" s="220">
        <f t="shared" si="168"/>
        <v>279.72948190000017</v>
      </c>
      <c r="AO96" s="221">
        <f t="shared" si="169"/>
        <v>321.68890418500018</v>
      </c>
      <c r="AP96" s="221">
        <f t="shared" si="170"/>
        <v>359.72948190000017</v>
      </c>
      <c r="AQ96" s="222">
        <f t="shared" si="171"/>
        <v>21.16055775882354</v>
      </c>
      <c r="AR96" s="223">
        <f t="shared" si="172"/>
        <v>17.129975328571437</v>
      </c>
      <c r="AS96" s="224">
        <f t="shared" si="173"/>
        <v>19.984971216666676</v>
      </c>
      <c r="AT96" s="268">
        <f t="shared" si="174"/>
        <v>257.35112334800016</v>
      </c>
      <c r="AU96" s="253">
        <f t="shared" si="175"/>
        <v>307.70243009000023</v>
      </c>
      <c r="AV96" s="254">
        <f t="shared" si="176"/>
        <v>353.85779460350022</v>
      </c>
      <c r="AW96" s="254">
        <f t="shared" si="177"/>
        <v>387.70243009000023</v>
      </c>
      <c r="AX96" s="255">
        <f t="shared" si="178"/>
        <v>22.806025299411779</v>
      </c>
      <c r="AY96" s="256">
        <f t="shared" si="179"/>
        <v>18.462020480476202</v>
      </c>
      <c r="AZ96" s="257">
        <f t="shared" si="180"/>
        <v>21.539023893888903</v>
      </c>
      <c r="BA96" s="268">
        <f t="shared" si="181"/>
        <v>283.08623568280018</v>
      </c>
    </row>
    <row r="97" spans="1:53" x14ac:dyDescent="0.2">
      <c r="A97" s="33">
        <v>7858</v>
      </c>
      <c r="B97" s="33" t="s">
        <v>115</v>
      </c>
      <c r="C97" s="34" t="s">
        <v>20</v>
      </c>
      <c r="D97" s="35">
        <v>157.9</v>
      </c>
      <c r="E97" s="36">
        <f t="shared" si="135"/>
        <v>180.006</v>
      </c>
      <c r="F97" s="18">
        <f t="shared" si="136"/>
        <v>237.9</v>
      </c>
      <c r="G97" s="37">
        <f t="shared" si="137"/>
        <v>18.3</v>
      </c>
      <c r="H97" s="38">
        <f t="shared" si="138"/>
        <v>13.994117647058824</v>
      </c>
      <c r="I97" s="39">
        <f t="shared" si="139"/>
        <v>14.86875</v>
      </c>
      <c r="J97" s="40">
        <v>173.69000000000003</v>
      </c>
      <c r="K97" s="23">
        <f t="shared" si="140"/>
        <v>199.74350000000001</v>
      </c>
      <c r="L97" s="41">
        <f t="shared" si="141"/>
        <v>253.69000000000003</v>
      </c>
      <c r="M97" s="42">
        <f t="shared" si="142"/>
        <v>16.91266666666667</v>
      </c>
      <c r="N97" s="43">
        <f t="shared" si="143"/>
        <v>13.352105263157895</v>
      </c>
      <c r="O97" s="44">
        <f t="shared" si="144"/>
        <v>14.093888888888891</v>
      </c>
      <c r="P97" s="45">
        <v>191.05900000000005</v>
      </c>
      <c r="Q97" s="46">
        <f t="shared" si="145"/>
        <v>219.71785000000006</v>
      </c>
      <c r="R97" s="30">
        <f t="shared" si="146"/>
        <v>271.05900000000008</v>
      </c>
      <c r="S97" s="31">
        <f t="shared" si="147"/>
        <v>18.070600000000006</v>
      </c>
      <c r="T97" s="32">
        <f t="shared" si="148"/>
        <v>14.266263157894741</v>
      </c>
      <c r="U97" s="74">
        <f t="shared" si="149"/>
        <v>15.944647058823534</v>
      </c>
      <c r="V97" s="105">
        <f t="shared" si="150"/>
        <v>210.16490000000007</v>
      </c>
      <c r="W97" s="105">
        <f t="shared" si="151"/>
        <v>241.68963500000007</v>
      </c>
      <c r="X97" s="106">
        <f t="shared" si="152"/>
        <v>290.1649000000001</v>
      </c>
      <c r="Y97" s="102">
        <f t="shared" si="153"/>
        <v>19.344326666666674</v>
      </c>
      <c r="Z97" s="103">
        <f t="shared" si="154"/>
        <v>15.271836842105268</v>
      </c>
      <c r="AA97" s="104">
        <f t="shared" si="155"/>
        <v>17.06852352941177</v>
      </c>
      <c r="AB97" s="151">
        <f t="shared" si="156"/>
        <v>231.18139000000011</v>
      </c>
      <c r="AC97" s="151">
        <f t="shared" si="157"/>
        <v>265.85859850000008</v>
      </c>
      <c r="AD97" s="152">
        <f t="shared" si="158"/>
        <v>311.18139000000008</v>
      </c>
      <c r="AE97" s="148">
        <f t="shared" si="159"/>
        <v>20.745426000000005</v>
      </c>
      <c r="AF97" s="149">
        <f t="shared" si="160"/>
        <v>16.377967894736845</v>
      </c>
      <c r="AG97" s="150">
        <f t="shared" si="161"/>
        <v>18.304787647058827</v>
      </c>
      <c r="AH97" s="187">
        <f t="shared" si="162"/>
        <v>254.29952900000015</v>
      </c>
      <c r="AI97" s="188">
        <f t="shared" si="163"/>
        <v>292.44445835000016</v>
      </c>
      <c r="AJ97" s="188">
        <f t="shared" si="164"/>
        <v>334.29952900000012</v>
      </c>
      <c r="AK97" s="189">
        <f t="shared" si="165"/>
        <v>19.664678176470595</v>
      </c>
      <c r="AL97" s="190">
        <f t="shared" si="166"/>
        <v>15.919025190476196</v>
      </c>
      <c r="AM97" s="191">
        <f t="shared" si="167"/>
        <v>18.572196055555562</v>
      </c>
      <c r="AN97" s="220">
        <f t="shared" si="168"/>
        <v>279.72948190000017</v>
      </c>
      <c r="AO97" s="221">
        <f t="shared" si="169"/>
        <v>321.68890418500018</v>
      </c>
      <c r="AP97" s="221">
        <f t="shared" si="170"/>
        <v>359.72948190000017</v>
      </c>
      <c r="AQ97" s="222">
        <f t="shared" si="171"/>
        <v>21.16055775882354</v>
      </c>
      <c r="AR97" s="223">
        <f t="shared" si="172"/>
        <v>17.129975328571437</v>
      </c>
      <c r="AS97" s="224">
        <f t="shared" si="173"/>
        <v>19.984971216666676</v>
      </c>
      <c r="AT97" s="268">
        <f t="shared" si="174"/>
        <v>257.35112334800016</v>
      </c>
      <c r="AU97" s="253">
        <f t="shared" si="175"/>
        <v>307.70243009000023</v>
      </c>
      <c r="AV97" s="254">
        <f t="shared" si="176"/>
        <v>353.85779460350022</v>
      </c>
      <c r="AW97" s="254">
        <f t="shared" si="177"/>
        <v>387.70243009000023</v>
      </c>
      <c r="AX97" s="255">
        <f t="shared" si="178"/>
        <v>22.806025299411779</v>
      </c>
      <c r="AY97" s="256">
        <f t="shared" si="179"/>
        <v>18.462020480476202</v>
      </c>
      <c r="AZ97" s="257">
        <f t="shared" si="180"/>
        <v>21.539023893888903</v>
      </c>
      <c r="BA97" s="268">
        <f t="shared" si="181"/>
        <v>283.08623568280018</v>
      </c>
    </row>
    <row r="98" spans="1:53" x14ac:dyDescent="0.2">
      <c r="A98" s="33">
        <v>7860</v>
      </c>
      <c r="B98" s="33" t="s">
        <v>116</v>
      </c>
      <c r="C98" s="34" t="s">
        <v>20</v>
      </c>
      <c r="D98" s="35">
        <v>192.98</v>
      </c>
      <c r="E98" s="36">
        <f t="shared" si="135"/>
        <v>219.99719999999996</v>
      </c>
      <c r="F98" s="18">
        <f t="shared" si="136"/>
        <v>272.98</v>
      </c>
      <c r="G98" s="37">
        <f t="shared" si="137"/>
        <v>20.998461538461541</v>
      </c>
      <c r="H98" s="38">
        <f t="shared" si="138"/>
        <v>16.05764705882353</v>
      </c>
      <c r="I98" s="39">
        <f t="shared" si="139"/>
        <v>17.061250000000001</v>
      </c>
      <c r="J98" s="40">
        <v>212.27800000000002</v>
      </c>
      <c r="K98" s="23">
        <f t="shared" si="140"/>
        <v>244.11969999999999</v>
      </c>
      <c r="L98" s="41">
        <f t="shared" si="141"/>
        <v>292.27800000000002</v>
      </c>
      <c r="M98" s="42">
        <f t="shared" si="142"/>
        <v>19.485200000000003</v>
      </c>
      <c r="N98" s="43">
        <f t="shared" si="143"/>
        <v>15.383052631578948</v>
      </c>
      <c r="O98" s="44">
        <f t="shared" si="144"/>
        <v>16.237666666666669</v>
      </c>
      <c r="P98" s="45">
        <v>233.50580000000005</v>
      </c>
      <c r="Q98" s="46">
        <f t="shared" si="145"/>
        <v>268.53167000000002</v>
      </c>
      <c r="R98" s="30">
        <f t="shared" si="146"/>
        <v>313.50580000000002</v>
      </c>
      <c r="S98" s="31">
        <f t="shared" si="147"/>
        <v>20.90038666666667</v>
      </c>
      <c r="T98" s="32">
        <f t="shared" si="148"/>
        <v>16.500305263157895</v>
      </c>
      <c r="U98" s="74">
        <f t="shared" si="149"/>
        <v>18.441517647058824</v>
      </c>
      <c r="V98" s="105">
        <f t="shared" si="150"/>
        <v>256.85638000000006</v>
      </c>
      <c r="W98" s="105">
        <f t="shared" si="151"/>
        <v>295.38483700000006</v>
      </c>
      <c r="X98" s="106">
        <f t="shared" si="152"/>
        <v>336.85638000000006</v>
      </c>
      <c r="Y98" s="102">
        <f t="shared" si="153"/>
        <v>22.457092000000003</v>
      </c>
      <c r="Z98" s="103">
        <f t="shared" si="154"/>
        <v>17.729283157894741</v>
      </c>
      <c r="AA98" s="104">
        <f t="shared" si="155"/>
        <v>19.815081176470592</v>
      </c>
      <c r="AB98" s="151">
        <f t="shared" si="156"/>
        <v>282.5420180000001</v>
      </c>
      <c r="AC98" s="151">
        <f t="shared" si="157"/>
        <v>324.92332070000009</v>
      </c>
      <c r="AD98" s="152">
        <f t="shared" si="158"/>
        <v>362.5420180000001</v>
      </c>
      <c r="AE98" s="148">
        <f t="shared" si="159"/>
        <v>24.169467866666672</v>
      </c>
      <c r="AF98" s="149">
        <f t="shared" si="160"/>
        <v>19.081158842105268</v>
      </c>
      <c r="AG98" s="150">
        <f t="shared" si="161"/>
        <v>21.326001058823536</v>
      </c>
      <c r="AH98" s="187">
        <f t="shared" si="162"/>
        <v>310.79621980000013</v>
      </c>
      <c r="AI98" s="188">
        <f t="shared" si="163"/>
        <v>357.41565277000012</v>
      </c>
      <c r="AJ98" s="188">
        <f t="shared" si="164"/>
        <v>390.79621980000013</v>
      </c>
      <c r="AK98" s="189">
        <f t="shared" si="165"/>
        <v>22.988012929411774</v>
      </c>
      <c r="AL98" s="190">
        <f t="shared" si="166"/>
        <v>18.609343800000005</v>
      </c>
      <c r="AM98" s="191">
        <f t="shared" si="167"/>
        <v>21.710901100000008</v>
      </c>
      <c r="AN98" s="220">
        <f t="shared" si="168"/>
        <v>341.87584178000014</v>
      </c>
      <c r="AO98" s="221">
        <f t="shared" si="169"/>
        <v>393.15721804700013</v>
      </c>
      <c r="AP98" s="221">
        <f t="shared" si="170"/>
        <v>421.87584178000014</v>
      </c>
      <c r="AQ98" s="222">
        <f t="shared" si="171"/>
        <v>24.816225987058832</v>
      </c>
      <c r="AR98" s="223">
        <f t="shared" si="172"/>
        <v>20.089325799047625</v>
      </c>
      <c r="AS98" s="224">
        <f t="shared" si="173"/>
        <v>23.437546765555563</v>
      </c>
      <c r="AT98" s="268">
        <f t="shared" si="174"/>
        <v>314.52577443760015</v>
      </c>
      <c r="AU98" s="253">
        <f t="shared" si="175"/>
        <v>376.06342595800021</v>
      </c>
      <c r="AV98" s="254">
        <f t="shared" si="176"/>
        <v>432.47293985170023</v>
      </c>
      <c r="AW98" s="254">
        <f t="shared" si="177"/>
        <v>456.06342595800021</v>
      </c>
      <c r="AX98" s="255">
        <f t="shared" si="178"/>
        <v>26.827260350470599</v>
      </c>
      <c r="AY98" s="256">
        <f t="shared" si="179"/>
        <v>21.717305998000011</v>
      </c>
      <c r="AZ98" s="257">
        <f t="shared" si="180"/>
        <v>25.336856997666679</v>
      </c>
      <c r="BA98" s="268">
        <f t="shared" si="181"/>
        <v>345.9783518813602</v>
      </c>
    </row>
    <row r="99" spans="1:53" x14ac:dyDescent="0.2">
      <c r="A99" s="33">
        <v>7864</v>
      </c>
      <c r="B99" s="33" t="s">
        <v>117</v>
      </c>
      <c r="C99" s="34" t="s">
        <v>20</v>
      </c>
      <c r="D99" s="35">
        <v>175.44</v>
      </c>
      <c r="E99" s="36">
        <f t="shared" ref="E99:E130" si="182">+(D99*1.14)</f>
        <v>200.00159999999997</v>
      </c>
      <c r="F99" s="18">
        <f t="shared" ref="F99:F130" si="183">+(D99+80)</f>
        <v>255.44</v>
      </c>
      <c r="G99" s="37">
        <f t="shared" ref="G99:G130" si="184">+((D99+80)/13)</f>
        <v>19.649230769230769</v>
      </c>
      <c r="H99" s="38">
        <f t="shared" ref="H99:H130" si="185">+((D99+80)/17)</f>
        <v>15.025882352941176</v>
      </c>
      <c r="I99" s="39">
        <f t="shared" ref="I99:I130" si="186">+((D99+80)/16)</f>
        <v>15.965</v>
      </c>
      <c r="J99" s="40">
        <v>192.98400000000001</v>
      </c>
      <c r="K99" s="23">
        <f t="shared" ref="K99:K130" si="187">+(J99*1.15)</f>
        <v>221.9316</v>
      </c>
      <c r="L99" s="41">
        <f t="shared" ref="L99:L130" si="188">+(J99+80)</f>
        <v>272.98400000000004</v>
      </c>
      <c r="M99" s="42">
        <f t="shared" ref="M99:M130" si="189">+((J99+80)/15)</f>
        <v>18.198933333333336</v>
      </c>
      <c r="N99" s="43">
        <f t="shared" ref="N99:N130" si="190">+((J99+80)/19)</f>
        <v>14.367578947368424</v>
      </c>
      <c r="O99" s="44">
        <f t="shared" ref="O99:O130" si="191">+((J99+80)/18)</f>
        <v>15.16577777777778</v>
      </c>
      <c r="P99" s="45">
        <v>212.28240000000002</v>
      </c>
      <c r="Q99" s="46">
        <f t="shared" ref="Q99:Q130" si="192">+(P99*1.15)</f>
        <v>244.12476000000001</v>
      </c>
      <c r="R99" s="30">
        <f t="shared" ref="R99:R130" si="193">+(P99+80)</f>
        <v>292.28240000000005</v>
      </c>
      <c r="S99" s="31">
        <f t="shared" ref="S99:S130" si="194">+((P99+80)/15)</f>
        <v>19.485493333333338</v>
      </c>
      <c r="T99" s="32">
        <f t="shared" ref="T99:T130" si="195">+((P99+80)/19)</f>
        <v>15.383284210526318</v>
      </c>
      <c r="U99" s="74">
        <f t="shared" ref="U99:U130" si="196">+((P99+80)/17)</f>
        <v>17.193082352941179</v>
      </c>
      <c r="V99" s="105">
        <f t="shared" ref="V99:V130" si="197">P99*1.1</f>
        <v>233.51064000000005</v>
      </c>
      <c r="W99" s="105">
        <f t="shared" ref="W99:W130" si="198">V99*1.15</f>
        <v>268.53723600000006</v>
      </c>
      <c r="X99" s="106">
        <f t="shared" ref="X99:X130" si="199">V99+80</f>
        <v>313.51064000000008</v>
      </c>
      <c r="Y99" s="102">
        <f t="shared" ref="Y99:Y130" si="200">+((V99+80)/15)</f>
        <v>20.900709333333339</v>
      </c>
      <c r="Z99" s="103">
        <f t="shared" ref="Z99:Z130" si="201">+((V99+80)/19)</f>
        <v>16.500560000000004</v>
      </c>
      <c r="AA99" s="104">
        <f t="shared" ref="AA99:AA130" si="202">+((V99+80)/17)</f>
        <v>18.441802352941181</v>
      </c>
      <c r="AB99" s="151">
        <f t="shared" ref="AB99:AB130" si="203">V99*1.1</f>
        <v>256.86170400000009</v>
      </c>
      <c r="AC99" s="151">
        <f t="shared" ref="AC99:AC130" si="204">AB99*1.15</f>
        <v>295.39095960000009</v>
      </c>
      <c r="AD99" s="152">
        <f t="shared" ref="AD99:AD130" si="205">AB99+80</f>
        <v>336.86170400000009</v>
      </c>
      <c r="AE99" s="148">
        <f t="shared" ref="AE99:AE130" si="206">+((AB99+80)/15)</f>
        <v>22.45744693333334</v>
      </c>
      <c r="AF99" s="149">
        <f t="shared" ref="AF99:AF130" si="207">+((AB99+80)/19)</f>
        <v>17.729563368421058</v>
      </c>
      <c r="AG99" s="150">
        <f t="shared" ref="AG99:AG130" si="208">+((AB99+80)/17)</f>
        <v>19.815394352941183</v>
      </c>
      <c r="AH99" s="187">
        <f t="shared" ref="AH99:AH130" si="209">AB99*1.1</f>
        <v>282.54787440000013</v>
      </c>
      <c r="AI99" s="188">
        <f t="shared" ref="AI99:AI130" si="210">AH99*1.15</f>
        <v>324.93005556000014</v>
      </c>
      <c r="AJ99" s="188">
        <f t="shared" ref="AJ99:AJ130" si="211">AH99+80</f>
        <v>362.54787440000013</v>
      </c>
      <c r="AK99" s="189">
        <f t="shared" ref="AK99:AK130" si="212">+((AH99+80)/17)</f>
        <v>21.326345552941184</v>
      </c>
      <c r="AL99" s="190">
        <f t="shared" ref="AL99:AL130" si="213">+((AH99+80)/21)</f>
        <v>17.264184495238101</v>
      </c>
      <c r="AM99" s="191">
        <f t="shared" ref="AM99:AM130" si="214">+((AH99+80)/18)</f>
        <v>20.141548577777783</v>
      </c>
      <c r="AN99" s="220">
        <f t="shared" ref="AN99:AN130" si="215">AH99*1.1</f>
        <v>310.80266184000016</v>
      </c>
      <c r="AO99" s="221">
        <f t="shared" ref="AO99:AO130" si="216">AN99*1.15</f>
        <v>357.42306111600016</v>
      </c>
      <c r="AP99" s="221">
        <f t="shared" ref="AP99:AP130" si="217">AN99+80</f>
        <v>390.80266184000016</v>
      </c>
      <c r="AQ99" s="222">
        <f t="shared" ref="AQ99:AQ130" si="218">+((AN99+80)/17)</f>
        <v>22.988391872941186</v>
      </c>
      <c r="AR99" s="223">
        <f t="shared" ref="AR99:AR130" si="219">+((AN99+80)/21)</f>
        <v>18.609650563809531</v>
      </c>
      <c r="AS99" s="224">
        <f t="shared" ref="AS99:AS130" si="220">+((AN99+80)/18)</f>
        <v>21.711258991111119</v>
      </c>
      <c r="AT99" s="268">
        <f t="shared" ref="AT99:AT130" si="221">AO99*0.8</f>
        <v>285.93844889280012</v>
      </c>
      <c r="AU99" s="253">
        <f t="shared" ref="AU99:AU130" si="222">AN99*1.1</f>
        <v>341.88292802400019</v>
      </c>
      <c r="AV99" s="254">
        <f t="shared" si="176"/>
        <v>393.1653672276002</v>
      </c>
      <c r="AW99" s="254">
        <f t="shared" si="177"/>
        <v>421.88292802400019</v>
      </c>
      <c r="AX99" s="255">
        <f t="shared" si="178"/>
        <v>24.816642824941187</v>
      </c>
      <c r="AY99" s="256">
        <f t="shared" si="179"/>
        <v>20.089663239238103</v>
      </c>
      <c r="AZ99" s="257">
        <f t="shared" si="180"/>
        <v>23.437940445777787</v>
      </c>
      <c r="BA99" s="268">
        <f t="shared" si="181"/>
        <v>314.53229378208016</v>
      </c>
    </row>
    <row r="100" spans="1:53" x14ac:dyDescent="0.2">
      <c r="A100" s="33">
        <v>7872</v>
      </c>
      <c r="B100" s="33" t="s">
        <v>118</v>
      </c>
      <c r="C100" s="34" t="s">
        <v>20</v>
      </c>
      <c r="D100" s="35">
        <v>109.65</v>
      </c>
      <c r="E100" s="36">
        <f t="shared" si="182"/>
        <v>125.00099999999999</v>
      </c>
      <c r="F100" s="18">
        <f t="shared" si="183"/>
        <v>189.65</v>
      </c>
      <c r="G100" s="37">
        <f t="shared" si="184"/>
        <v>14.588461538461539</v>
      </c>
      <c r="H100" s="38">
        <f t="shared" si="185"/>
        <v>11.155882352941177</v>
      </c>
      <c r="I100" s="39">
        <f t="shared" si="186"/>
        <v>11.853125</v>
      </c>
      <c r="J100" s="40">
        <v>120.61500000000001</v>
      </c>
      <c r="K100" s="23">
        <f t="shared" si="187"/>
        <v>138.70724999999999</v>
      </c>
      <c r="L100" s="41">
        <f t="shared" si="188"/>
        <v>200.61500000000001</v>
      </c>
      <c r="M100" s="42">
        <f t="shared" si="189"/>
        <v>13.374333333333334</v>
      </c>
      <c r="N100" s="43">
        <f t="shared" si="190"/>
        <v>10.558684210526316</v>
      </c>
      <c r="O100" s="44">
        <f t="shared" si="191"/>
        <v>11.145277777777778</v>
      </c>
      <c r="P100" s="45">
        <v>132.67650000000003</v>
      </c>
      <c r="Q100" s="46">
        <f t="shared" si="192"/>
        <v>152.57797500000004</v>
      </c>
      <c r="R100" s="30">
        <f t="shared" si="193"/>
        <v>212.67650000000003</v>
      </c>
      <c r="S100" s="31">
        <f t="shared" si="194"/>
        <v>14.178433333333336</v>
      </c>
      <c r="T100" s="32">
        <f t="shared" si="195"/>
        <v>11.193500000000002</v>
      </c>
      <c r="U100" s="74">
        <f t="shared" si="196"/>
        <v>12.510382352941178</v>
      </c>
      <c r="V100" s="105">
        <f t="shared" si="197"/>
        <v>145.94415000000004</v>
      </c>
      <c r="W100" s="105">
        <f t="shared" si="198"/>
        <v>167.83577250000002</v>
      </c>
      <c r="X100" s="106">
        <f t="shared" si="199"/>
        <v>225.94415000000004</v>
      </c>
      <c r="Y100" s="102">
        <f t="shared" si="200"/>
        <v>15.062943333333335</v>
      </c>
      <c r="Z100" s="103">
        <f t="shared" si="201"/>
        <v>11.891797368421054</v>
      </c>
      <c r="AA100" s="104">
        <f t="shared" si="202"/>
        <v>13.290832352941178</v>
      </c>
      <c r="AB100" s="151">
        <f t="shared" si="203"/>
        <v>160.53856500000006</v>
      </c>
      <c r="AC100" s="151">
        <f t="shared" si="204"/>
        <v>184.61934975000005</v>
      </c>
      <c r="AD100" s="152">
        <f t="shared" si="205"/>
        <v>240.53856500000006</v>
      </c>
      <c r="AE100" s="148">
        <f t="shared" si="206"/>
        <v>16.035904333333338</v>
      </c>
      <c r="AF100" s="149">
        <f t="shared" si="207"/>
        <v>12.659924473684214</v>
      </c>
      <c r="AG100" s="150">
        <f t="shared" si="208"/>
        <v>14.14932735294118</v>
      </c>
      <c r="AH100" s="187">
        <f t="shared" si="209"/>
        <v>176.59242150000009</v>
      </c>
      <c r="AI100" s="188">
        <f t="shared" si="210"/>
        <v>203.08128472500007</v>
      </c>
      <c r="AJ100" s="188">
        <f t="shared" si="211"/>
        <v>256.59242150000011</v>
      </c>
      <c r="AK100" s="189">
        <f t="shared" si="212"/>
        <v>15.093671852941183</v>
      </c>
      <c r="AL100" s="190">
        <f t="shared" si="213"/>
        <v>12.218686738095244</v>
      </c>
      <c r="AM100" s="191">
        <f t="shared" si="214"/>
        <v>14.255134527777784</v>
      </c>
      <c r="AN100" s="220">
        <f t="shared" si="215"/>
        <v>194.2516636500001</v>
      </c>
      <c r="AO100" s="221">
        <f t="shared" si="216"/>
        <v>223.38941319750009</v>
      </c>
      <c r="AP100" s="221">
        <f t="shared" si="217"/>
        <v>274.25166365000007</v>
      </c>
      <c r="AQ100" s="222">
        <f t="shared" si="218"/>
        <v>16.132450802941179</v>
      </c>
      <c r="AR100" s="223">
        <f t="shared" si="219"/>
        <v>13.059603030952385</v>
      </c>
      <c r="AS100" s="224">
        <f t="shared" si="220"/>
        <v>15.236203536111114</v>
      </c>
      <c r="AT100" s="268">
        <f t="shared" si="221"/>
        <v>178.71153055800008</v>
      </c>
      <c r="AU100" s="253">
        <f t="shared" si="222"/>
        <v>213.67683001500012</v>
      </c>
      <c r="AV100" s="254">
        <f t="shared" si="176"/>
        <v>245.72835451725012</v>
      </c>
      <c r="AW100" s="254">
        <f t="shared" si="177"/>
        <v>293.67683001500012</v>
      </c>
      <c r="AX100" s="255">
        <f t="shared" si="178"/>
        <v>17.275107647941184</v>
      </c>
      <c r="AY100" s="256">
        <f t="shared" si="179"/>
        <v>13.984610953095244</v>
      </c>
      <c r="AZ100" s="257">
        <f t="shared" si="180"/>
        <v>16.315379445277784</v>
      </c>
      <c r="BA100" s="268">
        <f t="shared" si="181"/>
        <v>196.5826836138001</v>
      </c>
    </row>
    <row r="101" spans="1:53" x14ac:dyDescent="0.2">
      <c r="A101" s="33">
        <v>7873</v>
      </c>
      <c r="B101" s="33" t="s">
        <v>119</v>
      </c>
      <c r="C101" s="34" t="s">
        <v>20</v>
      </c>
      <c r="D101" s="35">
        <v>219.3</v>
      </c>
      <c r="E101" s="36">
        <f t="shared" si="182"/>
        <v>250.00199999999998</v>
      </c>
      <c r="F101" s="18">
        <f t="shared" si="183"/>
        <v>299.3</v>
      </c>
      <c r="G101" s="37">
        <f t="shared" si="184"/>
        <v>23.023076923076925</v>
      </c>
      <c r="H101" s="38">
        <f t="shared" si="185"/>
        <v>17.605882352941176</v>
      </c>
      <c r="I101" s="39">
        <f t="shared" si="186"/>
        <v>18.706250000000001</v>
      </c>
      <c r="J101" s="40">
        <v>241.23000000000002</v>
      </c>
      <c r="K101" s="23">
        <f t="shared" si="187"/>
        <v>277.41449999999998</v>
      </c>
      <c r="L101" s="41">
        <f t="shared" si="188"/>
        <v>321.23</v>
      </c>
      <c r="M101" s="42">
        <f t="shared" si="189"/>
        <v>21.415333333333333</v>
      </c>
      <c r="N101" s="43">
        <f t="shared" si="190"/>
        <v>16.906842105263159</v>
      </c>
      <c r="O101" s="44">
        <f t="shared" si="191"/>
        <v>17.846111111111114</v>
      </c>
      <c r="P101" s="45">
        <v>265.35300000000007</v>
      </c>
      <c r="Q101" s="46">
        <f t="shared" si="192"/>
        <v>305.15595000000008</v>
      </c>
      <c r="R101" s="30">
        <f t="shared" si="193"/>
        <v>345.35300000000007</v>
      </c>
      <c r="S101" s="31">
        <f t="shared" si="194"/>
        <v>23.023533333333337</v>
      </c>
      <c r="T101" s="32">
        <f t="shared" si="195"/>
        <v>18.176473684210531</v>
      </c>
      <c r="U101" s="74">
        <f t="shared" si="196"/>
        <v>20.314882352941179</v>
      </c>
      <c r="V101" s="105">
        <f t="shared" si="197"/>
        <v>291.88830000000007</v>
      </c>
      <c r="W101" s="105">
        <f t="shared" si="198"/>
        <v>335.67154500000004</v>
      </c>
      <c r="X101" s="106">
        <f t="shared" si="199"/>
        <v>371.88830000000007</v>
      </c>
      <c r="Y101" s="102">
        <f t="shared" si="200"/>
        <v>24.792553333333338</v>
      </c>
      <c r="Z101" s="103">
        <f t="shared" si="201"/>
        <v>19.573068421052636</v>
      </c>
      <c r="AA101" s="104">
        <f t="shared" si="202"/>
        <v>21.875782352941179</v>
      </c>
      <c r="AB101" s="151">
        <f t="shared" si="203"/>
        <v>321.07713000000012</v>
      </c>
      <c r="AC101" s="151">
        <f t="shared" si="204"/>
        <v>369.23869950000011</v>
      </c>
      <c r="AD101" s="152">
        <f t="shared" si="205"/>
        <v>401.07713000000012</v>
      </c>
      <c r="AE101" s="148">
        <f t="shared" si="206"/>
        <v>26.738475333333341</v>
      </c>
      <c r="AF101" s="149">
        <f t="shared" si="207"/>
        <v>21.109322631578955</v>
      </c>
      <c r="AG101" s="150">
        <f t="shared" si="208"/>
        <v>23.592772352941182</v>
      </c>
      <c r="AH101" s="187">
        <f t="shared" si="209"/>
        <v>353.18484300000017</v>
      </c>
      <c r="AI101" s="188">
        <f t="shared" si="210"/>
        <v>406.16256945000015</v>
      </c>
      <c r="AJ101" s="188">
        <f t="shared" si="211"/>
        <v>433.18484300000017</v>
      </c>
      <c r="AK101" s="189">
        <f t="shared" si="212"/>
        <v>25.481461352941185</v>
      </c>
      <c r="AL101" s="190">
        <f t="shared" si="213"/>
        <v>20.627849666666673</v>
      </c>
      <c r="AM101" s="191">
        <f t="shared" si="214"/>
        <v>24.065824611111122</v>
      </c>
      <c r="AN101" s="220">
        <f t="shared" si="215"/>
        <v>388.50332730000019</v>
      </c>
      <c r="AO101" s="221">
        <f t="shared" si="216"/>
        <v>446.77882639500018</v>
      </c>
      <c r="AP101" s="221">
        <f t="shared" si="217"/>
        <v>468.50332730000019</v>
      </c>
      <c r="AQ101" s="222">
        <f t="shared" si="218"/>
        <v>27.559019252941187</v>
      </c>
      <c r="AR101" s="223">
        <f t="shared" si="219"/>
        <v>22.309682252380963</v>
      </c>
      <c r="AS101" s="224">
        <f t="shared" si="220"/>
        <v>26.027962627777789</v>
      </c>
      <c r="AT101" s="268">
        <f t="shared" si="221"/>
        <v>357.42306111600016</v>
      </c>
      <c r="AU101" s="253">
        <f t="shared" si="222"/>
        <v>427.35366003000024</v>
      </c>
      <c r="AV101" s="254">
        <f t="shared" si="176"/>
        <v>491.45670903450025</v>
      </c>
      <c r="AW101" s="254">
        <f t="shared" si="177"/>
        <v>507.35366003000024</v>
      </c>
      <c r="AX101" s="255">
        <f t="shared" si="178"/>
        <v>29.84433294294119</v>
      </c>
      <c r="AY101" s="256">
        <f t="shared" si="179"/>
        <v>24.159698096666677</v>
      </c>
      <c r="AZ101" s="257">
        <f t="shared" si="180"/>
        <v>28.186314446111126</v>
      </c>
      <c r="BA101" s="268">
        <f t="shared" si="181"/>
        <v>393.1653672276002</v>
      </c>
    </row>
    <row r="102" spans="1:53" x14ac:dyDescent="0.2">
      <c r="A102" s="33">
        <v>7889</v>
      </c>
      <c r="B102" s="33" t="s">
        <v>120</v>
      </c>
      <c r="C102" s="34" t="s">
        <v>20</v>
      </c>
      <c r="D102" s="35">
        <v>271.93</v>
      </c>
      <c r="E102" s="36">
        <f t="shared" si="182"/>
        <v>310.00020000000001</v>
      </c>
      <c r="F102" s="18">
        <f t="shared" si="183"/>
        <v>351.93</v>
      </c>
      <c r="G102" s="37">
        <f t="shared" si="184"/>
        <v>27.071538461538463</v>
      </c>
      <c r="H102" s="38">
        <f t="shared" si="185"/>
        <v>20.701764705882354</v>
      </c>
      <c r="I102" s="39">
        <f t="shared" si="186"/>
        <v>21.995625</v>
      </c>
      <c r="J102" s="40">
        <v>299.12300000000005</v>
      </c>
      <c r="K102" s="23">
        <f t="shared" si="187"/>
        <v>343.99145000000004</v>
      </c>
      <c r="L102" s="41">
        <f t="shared" si="188"/>
        <v>379.12300000000005</v>
      </c>
      <c r="M102" s="42">
        <f t="shared" si="189"/>
        <v>25.274866666666671</v>
      </c>
      <c r="N102" s="43">
        <f t="shared" si="190"/>
        <v>19.95384210526316</v>
      </c>
      <c r="O102" s="44">
        <f t="shared" si="191"/>
        <v>21.06238888888889</v>
      </c>
      <c r="P102" s="45">
        <v>329.03530000000006</v>
      </c>
      <c r="Q102" s="46">
        <f t="shared" si="192"/>
        <v>378.39059500000002</v>
      </c>
      <c r="R102" s="30">
        <f t="shared" si="193"/>
        <v>409.03530000000006</v>
      </c>
      <c r="S102" s="31">
        <f t="shared" si="194"/>
        <v>27.269020000000005</v>
      </c>
      <c r="T102" s="32">
        <f t="shared" si="195"/>
        <v>21.528173684210529</v>
      </c>
      <c r="U102" s="74">
        <f t="shared" si="196"/>
        <v>24.060900000000004</v>
      </c>
      <c r="V102" s="105">
        <f t="shared" si="197"/>
        <v>361.93883000000011</v>
      </c>
      <c r="W102" s="105">
        <f t="shared" si="198"/>
        <v>416.22965450000009</v>
      </c>
      <c r="X102" s="106">
        <f t="shared" si="199"/>
        <v>441.93883000000011</v>
      </c>
      <c r="Y102" s="102">
        <f t="shared" si="200"/>
        <v>29.462588666666672</v>
      </c>
      <c r="Z102" s="103">
        <f t="shared" si="201"/>
        <v>23.259938421052638</v>
      </c>
      <c r="AA102" s="104">
        <f t="shared" si="202"/>
        <v>25.99640176470589</v>
      </c>
      <c r="AB102" s="151">
        <f t="shared" si="203"/>
        <v>398.13271300000014</v>
      </c>
      <c r="AC102" s="151">
        <f t="shared" si="204"/>
        <v>457.85261995000013</v>
      </c>
      <c r="AD102" s="152">
        <f t="shared" si="205"/>
        <v>478.13271300000014</v>
      </c>
      <c r="AE102" s="148">
        <f t="shared" si="206"/>
        <v>31.875514200000008</v>
      </c>
      <c r="AF102" s="149">
        <f t="shared" si="207"/>
        <v>25.164879631578955</v>
      </c>
      <c r="AG102" s="150">
        <f t="shared" si="208"/>
        <v>28.125453705882361</v>
      </c>
      <c r="AH102" s="187">
        <f t="shared" si="209"/>
        <v>437.94598430000019</v>
      </c>
      <c r="AI102" s="188">
        <f t="shared" si="210"/>
        <v>503.63788194500017</v>
      </c>
      <c r="AJ102" s="188">
        <f t="shared" si="211"/>
        <v>517.94598430000019</v>
      </c>
      <c r="AK102" s="189">
        <f t="shared" si="212"/>
        <v>30.467410841176481</v>
      </c>
      <c r="AL102" s="190">
        <f t="shared" si="213"/>
        <v>24.664094490476199</v>
      </c>
      <c r="AM102" s="191">
        <f t="shared" si="214"/>
        <v>28.774776905555566</v>
      </c>
      <c r="AN102" s="220">
        <f t="shared" si="215"/>
        <v>481.74058273000026</v>
      </c>
      <c r="AO102" s="221">
        <f t="shared" si="216"/>
        <v>554.00167013950022</v>
      </c>
      <c r="AP102" s="221">
        <f t="shared" si="217"/>
        <v>561.74058273000026</v>
      </c>
      <c r="AQ102" s="222">
        <f t="shared" si="218"/>
        <v>33.043563690000013</v>
      </c>
      <c r="AR102" s="223">
        <f t="shared" si="219"/>
        <v>26.74955155857144</v>
      </c>
      <c r="AS102" s="224">
        <f t="shared" si="220"/>
        <v>31.207810151666681</v>
      </c>
      <c r="AT102" s="268">
        <f t="shared" si="221"/>
        <v>443.2013361116002</v>
      </c>
      <c r="AU102" s="253">
        <f t="shared" si="222"/>
        <v>529.91464100300027</v>
      </c>
      <c r="AV102" s="254">
        <f t="shared" si="176"/>
        <v>609.40183715345029</v>
      </c>
      <c r="AW102" s="254">
        <f t="shared" si="177"/>
        <v>609.91464100300027</v>
      </c>
      <c r="AX102" s="255">
        <f t="shared" si="178"/>
        <v>35.877331823705902</v>
      </c>
      <c r="AY102" s="256">
        <f t="shared" si="179"/>
        <v>29.043554333476202</v>
      </c>
      <c r="AZ102" s="257">
        <f t="shared" si="180"/>
        <v>33.884146722388905</v>
      </c>
      <c r="BA102" s="268">
        <f t="shared" si="181"/>
        <v>487.52146972276023</v>
      </c>
    </row>
    <row r="103" spans="1:53" x14ac:dyDescent="0.2">
      <c r="A103" s="33">
        <v>7893</v>
      </c>
      <c r="B103" s="33" t="s">
        <v>121</v>
      </c>
      <c r="C103" s="34" t="s">
        <v>20</v>
      </c>
      <c r="D103" s="35">
        <v>171.05</v>
      </c>
      <c r="E103" s="36">
        <f t="shared" si="182"/>
        <v>194.99699999999999</v>
      </c>
      <c r="F103" s="18">
        <f t="shared" si="183"/>
        <v>251.05</v>
      </c>
      <c r="G103" s="37">
        <f t="shared" si="184"/>
        <v>19.311538461538461</v>
      </c>
      <c r="H103" s="38">
        <f t="shared" si="185"/>
        <v>14.767647058823529</v>
      </c>
      <c r="I103" s="39">
        <f t="shared" si="186"/>
        <v>15.690625000000001</v>
      </c>
      <c r="J103" s="40">
        <v>188.15500000000003</v>
      </c>
      <c r="K103" s="23">
        <f t="shared" si="187"/>
        <v>216.37825000000001</v>
      </c>
      <c r="L103" s="41">
        <f t="shared" si="188"/>
        <v>268.15500000000003</v>
      </c>
      <c r="M103" s="42">
        <f t="shared" si="189"/>
        <v>17.877000000000002</v>
      </c>
      <c r="N103" s="43">
        <f t="shared" si="190"/>
        <v>14.11342105263158</v>
      </c>
      <c r="O103" s="44">
        <f t="shared" si="191"/>
        <v>14.897500000000001</v>
      </c>
      <c r="P103" s="45">
        <v>206.97050000000004</v>
      </c>
      <c r="Q103" s="46">
        <f t="shared" si="192"/>
        <v>238.01607500000003</v>
      </c>
      <c r="R103" s="30">
        <f t="shared" si="193"/>
        <v>286.97050000000002</v>
      </c>
      <c r="S103" s="31">
        <f t="shared" si="194"/>
        <v>19.131366666666668</v>
      </c>
      <c r="T103" s="32">
        <f t="shared" si="195"/>
        <v>15.10371052631579</v>
      </c>
      <c r="U103" s="74">
        <f t="shared" si="196"/>
        <v>16.880617647058823</v>
      </c>
      <c r="V103" s="105">
        <f t="shared" si="197"/>
        <v>227.66755000000006</v>
      </c>
      <c r="W103" s="105">
        <f t="shared" si="198"/>
        <v>261.81768250000005</v>
      </c>
      <c r="X103" s="106">
        <f t="shared" si="199"/>
        <v>307.66755000000006</v>
      </c>
      <c r="Y103" s="102">
        <f t="shared" si="200"/>
        <v>20.511170000000003</v>
      </c>
      <c r="Z103" s="103">
        <f t="shared" si="201"/>
        <v>16.193028947368425</v>
      </c>
      <c r="AA103" s="104">
        <f t="shared" si="202"/>
        <v>18.098091176470593</v>
      </c>
      <c r="AB103" s="151">
        <f t="shared" si="203"/>
        <v>250.43430500000008</v>
      </c>
      <c r="AC103" s="151">
        <f t="shared" si="204"/>
        <v>287.99945075000005</v>
      </c>
      <c r="AD103" s="152">
        <f t="shared" si="205"/>
        <v>330.43430500000011</v>
      </c>
      <c r="AE103" s="148">
        <f t="shared" si="206"/>
        <v>22.028953666666673</v>
      </c>
      <c r="AF103" s="149">
        <f t="shared" si="207"/>
        <v>17.391279210526321</v>
      </c>
      <c r="AG103" s="150">
        <f t="shared" si="208"/>
        <v>19.437312058823537</v>
      </c>
      <c r="AH103" s="187">
        <f t="shared" si="209"/>
        <v>275.47773550000011</v>
      </c>
      <c r="AI103" s="188">
        <f t="shared" si="210"/>
        <v>316.79939582500009</v>
      </c>
      <c r="AJ103" s="188">
        <f t="shared" si="211"/>
        <v>355.47773550000011</v>
      </c>
      <c r="AK103" s="189">
        <f t="shared" si="212"/>
        <v>20.910455029411771</v>
      </c>
      <c r="AL103" s="190">
        <f t="shared" si="213"/>
        <v>16.927511214285719</v>
      </c>
      <c r="AM103" s="191">
        <f t="shared" si="214"/>
        <v>19.748763083333341</v>
      </c>
      <c r="AN103" s="220">
        <f t="shared" si="215"/>
        <v>303.02550905000015</v>
      </c>
      <c r="AO103" s="221">
        <f t="shared" si="216"/>
        <v>348.47933540750017</v>
      </c>
      <c r="AP103" s="221">
        <f t="shared" si="217"/>
        <v>383.02550905000015</v>
      </c>
      <c r="AQ103" s="222">
        <f t="shared" si="218"/>
        <v>22.530912297058833</v>
      </c>
      <c r="AR103" s="223">
        <f t="shared" si="219"/>
        <v>18.239309954761911</v>
      </c>
      <c r="AS103" s="224">
        <f t="shared" si="220"/>
        <v>21.27919494722223</v>
      </c>
      <c r="AT103" s="268">
        <f t="shared" si="221"/>
        <v>278.78346832600016</v>
      </c>
      <c r="AU103" s="253">
        <f t="shared" si="222"/>
        <v>333.32805995500019</v>
      </c>
      <c r="AV103" s="254">
        <f t="shared" si="176"/>
        <v>383.32726894825021</v>
      </c>
      <c r="AW103" s="254">
        <f t="shared" si="177"/>
        <v>413.32805995500019</v>
      </c>
      <c r="AX103" s="255">
        <f t="shared" si="178"/>
        <v>24.313415291470598</v>
      </c>
      <c r="AY103" s="256">
        <f t="shared" si="179"/>
        <v>19.682288569285724</v>
      </c>
      <c r="AZ103" s="257">
        <f t="shared" si="180"/>
        <v>22.962669997500011</v>
      </c>
      <c r="BA103" s="268">
        <f t="shared" si="181"/>
        <v>306.66181515860018</v>
      </c>
    </row>
    <row r="104" spans="1:53" x14ac:dyDescent="0.2">
      <c r="A104" s="33">
        <v>7894</v>
      </c>
      <c r="B104" s="33" t="s">
        <v>122</v>
      </c>
      <c r="C104" s="34" t="s">
        <v>20</v>
      </c>
      <c r="D104" s="35">
        <v>280.7</v>
      </c>
      <c r="E104" s="36">
        <f t="shared" si="182"/>
        <v>319.99799999999993</v>
      </c>
      <c r="F104" s="18">
        <f t="shared" si="183"/>
        <v>360.7</v>
      </c>
      <c r="G104" s="37">
        <f t="shared" si="184"/>
        <v>27.746153846153845</v>
      </c>
      <c r="H104" s="38">
        <f t="shared" si="185"/>
        <v>21.21764705882353</v>
      </c>
      <c r="I104" s="39">
        <f t="shared" si="186"/>
        <v>22.543749999999999</v>
      </c>
      <c r="J104" s="40">
        <v>308.77000000000004</v>
      </c>
      <c r="K104" s="23">
        <f t="shared" si="187"/>
        <v>355.08550000000002</v>
      </c>
      <c r="L104" s="41">
        <f t="shared" si="188"/>
        <v>388.77000000000004</v>
      </c>
      <c r="M104" s="42">
        <f t="shared" si="189"/>
        <v>25.918000000000003</v>
      </c>
      <c r="N104" s="43">
        <f t="shared" si="190"/>
        <v>20.461578947368423</v>
      </c>
      <c r="O104" s="44">
        <f t="shared" si="191"/>
        <v>21.598333333333336</v>
      </c>
      <c r="P104" s="45">
        <v>339.64700000000005</v>
      </c>
      <c r="Q104" s="46">
        <f t="shared" si="192"/>
        <v>390.59405000000004</v>
      </c>
      <c r="R104" s="30">
        <f t="shared" si="193"/>
        <v>419.64700000000005</v>
      </c>
      <c r="S104" s="31">
        <f t="shared" si="194"/>
        <v>27.976466666666671</v>
      </c>
      <c r="T104" s="32">
        <f t="shared" si="195"/>
        <v>22.086684210526318</v>
      </c>
      <c r="U104" s="74">
        <f t="shared" si="196"/>
        <v>24.685117647058828</v>
      </c>
      <c r="V104" s="105">
        <f t="shared" si="197"/>
        <v>373.6117000000001</v>
      </c>
      <c r="W104" s="105">
        <f t="shared" si="198"/>
        <v>429.65345500000006</v>
      </c>
      <c r="X104" s="106">
        <f t="shared" si="199"/>
        <v>453.6117000000001</v>
      </c>
      <c r="Y104" s="102">
        <f t="shared" si="200"/>
        <v>30.240780000000008</v>
      </c>
      <c r="Z104" s="103">
        <f t="shared" si="201"/>
        <v>23.874300000000005</v>
      </c>
      <c r="AA104" s="104">
        <f t="shared" si="202"/>
        <v>26.683041176470596</v>
      </c>
      <c r="AB104" s="151">
        <f t="shared" si="203"/>
        <v>410.97287000000011</v>
      </c>
      <c r="AC104" s="151">
        <f t="shared" si="204"/>
        <v>472.61880050000008</v>
      </c>
      <c r="AD104" s="152">
        <f t="shared" si="205"/>
        <v>490.97287000000011</v>
      </c>
      <c r="AE104" s="148">
        <f t="shared" si="206"/>
        <v>32.731524666666672</v>
      </c>
      <c r="AF104" s="149">
        <f t="shared" si="207"/>
        <v>25.840677368421058</v>
      </c>
      <c r="AG104" s="150">
        <f t="shared" si="208"/>
        <v>28.880757058823537</v>
      </c>
      <c r="AH104" s="187">
        <f t="shared" si="209"/>
        <v>452.07015700000017</v>
      </c>
      <c r="AI104" s="188">
        <f t="shared" si="210"/>
        <v>519.88068055000019</v>
      </c>
      <c r="AJ104" s="188">
        <f t="shared" si="211"/>
        <v>532.07015700000011</v>
      </c>
      <c r="AK104" s="189">
        <f t="shared" si="212"/>
        <v>31.298244529411772</v>
      </c>
      <c r="AL104" s="190">
        <f t="shared" si="213"/>
        <v>25.336674142857149</v>
      </c>
      <c r="AM104" s="191">
        <f t="shared" si="214"/>
        <v>29.559453166666671</v>
      </c>
      <c r="AN104" s="220">
        <f t="shared" si="215"/>
        <v>497.27717270000022</v>
      </c>
      <c r="AO104" s="221">
        <f t="shared" si="216"/>
        <v>571.86874860500018</v>
      </c>
      <c r="AP104" s="221">
        <f t="shared" si="217"/>
        <v>577.27717270000016</v>
      </c>
      <c r="AQ104" s="222">
        <f t="shared" si="218"/>
        <v>33.957480747058831</v>
      </c>
      <c r="AR104" s="223">
        <f t="shared" si="219"/>
        <v>27.489389176190485</v>
      </c>
      <c r="AS104" s="224">
        <f t="shared" si="220"/>
        <v>32.0709540388889</v>
      </c>
      <c r="AT104" s="268">
        <f t="shared" si="221"/>
        <v>457.49499888400015</v>
      </c>
      <c r="AU104" s="253">
        <f t="shared" si="222"/>
        <v>547.00488997000025</v>
      </c>
      <c r="AV104" s="254">
        <f t="shared" si="176"/>
        <v>629.05562346550028</v>
      </c>
      <c r="AW104" s="254">
        <f t="shared" si="177"/>
        <v>627.00488997000025</v>
      </c>
      <c r="AX104" s="255">
        <f t="shared" si="178"/>
        <v>36.8826405864706</v>
      </c>
      <c r="AY104" s="256">
        <f t="shared" si="179"/>
        <v>29.857375712857156</v>
      </c>
      <c r="AZ104" s="257">
        <f t="shared" si="180"/>
        <v>34.83360499833335</v>
      </c>
      <c r="BA104" s="268">
        <f t="shared" si="181"/>
        <v>503.24449877240022</v>
      </c>
    </row>
    <row r="105" spans="1:53" x14ac:dyDescent="0.2">
      <c r="A105" s="33">
        <v>7895</v>
      </c>
      <c r="B105" s="33" t="s">
        <v>123</v>
      </c>
      <c r="C105" s="34" t="s">
        <v>20</v>
      </c>
      <c r="D105" s="35">
        <v>157.9</v>
      </c>
      <c r="E105" s="36">
        <f t="shared" si="182"/>
        <v>180.006</v>
      </c>
      <c r="F105" s="18">
        <f t="shared" si="183"/>
        <v>237.9</v>
      </c>
      <c r="G105" s="37">
        <f t="shared" si="184"/>
        <v>18.3</v>
      </c>
      <c r="H105" s="38">
        <f t="shared" si="185"/>
        <v>13.994117647058824</v>
      </c>
      <c r="I105" s="39">
        <f t="shared" si="186"/>
        <v>14.86875</v>
      </c>
      <c r="J105" s="40">
        <v>173.69000000000003</v>
      </c>
      <c r="K105" s="23">
        <f t="shared" si="187"/>
        <v>199.74350000000001</v>
      </c>
      <c r="L105" s="41">
        <f t="shared" si="188"/>
        <v>253.69000000000003</v>
      </c>
      <c r="M105" s="42">
        <f t="shared" si="189"/>
        <v>16.91266666666667</v>
      </c>
      <c r="N105" s="43">
        <f t="shared" si="190"/>
        <v>13.352105263157895</v>
      </c>
      <c r="O105" s="44">
        <f t="shared" si="191"/>
        <v>14.093888888888891</v>
      </c>
      <c r="P105" s="45">
        <v>191.05900000000005</v>
      </c>
      <c r="Q105" s="46">
        <f t="shared" si="192"/>
        <v>219.71785000000006</v>
      </c>
      <c r="R105" s="30">
        <f t="shared" si="193"/>
        <v>271.05900000000008</v>
      </c>
      <c r="S105" s="31">
        <f t="shared" si="194"/>
        <v>18.070600000000006</v>
      </c>
      <c r="T105" s="32">
        <f t="shared" si="195"/>
        <v>14.266263157894741</v>
      </c>
      <c r="U105" s="74">
        <f t="shared" si="196"/>
        <v>15.944647058823534</v>
      </c>
      <c r="V105" s="105">
        <f t="shared" si="197"/>
        <v>210.16490000000007</v>
      </c>
      <c r="W105" s="105">
        <f t="shared" si="198"/>
        <v>241.68963500000007</v>
      </c>
      <c r="X105" s="106">
        <f t="shared" si="199"/>
        <v>290.1649000000001</v>
      </c>
      <c r="Y105" s="102">
        <f t="shared" si="200"/>
        <v>19.344326666666674</v>
      </c>
      <c r="Z105" s="103">
        <f t="shared" si="201"/>
        <v>15.271836842105268</v>
      </c>
      <c r="AA105" s="104">
        <f t="shared" si="202"/>
        <v>17.06852352941177</v>
      </c>
      <c r="AB105" s="151">
        <f t="shared" si="203"/>
        <v>231.18139000000011</v>
      </c>
      <c r="AC105" s="151">
        <f t="shared" si="204"/>
        <v>265.85859850000008</v>
      </c>
      <c r="AD105" s="152">
        <f t="shared" si="205"/>
        <v>311.18139000000008</v>
      </c>
      <c r="AE105" s="148">
        <f t="shared" si="206"/>
        <v>20.745426000000005</v>
      </c>
      <c r="AF105" s="149">
        <f t="shared" si="207"/>
        <v>16.377967894736845</v>
      </c>
      <c r="AG105" s="150">
        <f t="shared" si="208"/>
        <v>18.304787647058827</v>
      </c>
      <c r="AH105" s="187">
        <f t="shared" si="209"/>
        <v>254.29952900000015</v>
      </c>
      <c r="AI105" s="188">
        <f t="shared" si="210"/>
        <v>292.44445835000016</v>
      </c>
      <c r="AJ105" s="188">
        <f t="shared" si="211"/>
        <v>334.29952900000012</v>
      </c>
      <c r="AK105" s="189">
        <f t="shared" si="212"/>
        <v>19.664678176470595</v>
      </c>
      <c r="AL105" s="190">
        <f t="shared" si="213"/>
        <v>15.919025190476196</v>
      </c>
      <c r="AM105" s="191">
        <f t="shared" si="214"/>
        <v>18.572196055555562</v>
      </c>
      <c r="AN105" s="220">
        <f t="shared" si="215"/>
        <v>279.72948190000017</v>
      </c>
      <c r="AO105" s="221">
        <f t="shared" si="216"/>
        <v>321.68890418500018</v>
      </c>
      <c r="AP105" s="221">
        <f t="shared" si="217"/>
        <v>359.72948190000017</v>
      </c>
      <c r="AQ105" s="222">
        <f t="shared" si="218"/>
        <v>21.16055775882354</v>
      </c>
      <c r="AR105" s="223">
        <f t="shared" si="219"/>
        <v>17.129975328571437</v>
      </c>
      <c r="AS105" s="224">
        <f t="shared" si="220"/>
        <v>19.984971216666676</v>
      </c>
      <c r="AT105" s="268">
        <f t="shared" si="221"/>
        <v>257.35112334800016</v>
      </c>
      <c r="AU105" s="253">
        <f t="shared" si="222"/>
        <v>307.70243009000023</v>
      </c>
      <c r="AV105" s="254">
        <f t="shared" si="176"/>
        <v>353.85779460350022</v>
      </c>
      <c r="AW105" s="254">
        <f t="shared" si="177"/>
        <v>387.70243009000023</v>
      </c>
      <c r="AX105" s="255">
        <f t="shared" si="178"/>
        <v>22.806025299411779</v>
      </c>
      <c r="AY105" s="256">
        <f t="shared" si="179"/>
        <v>18.462020480476202</v>
      </c>
      <c r="AZ105" s="257">
        <f t="shared" si="180"/>
        <v>21.539023893888903</v>
      </c>
      <c r="BA105" s="268">
        <f t="shared" si="181"/>
        <v>283.08623568280018</v>
      </c>
    </row>
    <row r="106" spans="1:53" x14ac:dyDescent="0.2">
      <c r="A106" s="33">
        <v>7912</v>
      </c>
      <c r="B106" s="33" t="s">
        <v>124</v>
      </c>
      <c r="C106" s="34" t="s">
        <v>20</v>
      </c>
      <c r="D106" s="35">
        <v>368.42</v>
      </c>
      <c r="E106" s="36">
        <f t="shared" si="182"/>
        <v>419.99879999999996</v>
      </c>
      <c r="F106" s="18">
        <f t="shared" si="183"/>
        <v>448.42</v>
      </c>
      <c r="G106" s="37">
        <f t="shared" si="184"/>
        <v>34.493846153846157</v>
      </c>
      <c r="H106" s="38">
        <f t="shared" si="185"/>
        <v>26.377647058823531</v>
      </c>
      <c r="I106" s="39">
        <f t="shared" si="186"/>
        <v>28.026250000000001</v>
      </c>
      <c r="J106" s="40">
        <v>405.26200000000006</v>
      </c>
      <c r="K106" s="23">
        <f t="shared" si="187"/>
        <v>466.05130000000003</v>
      </c>
      <c r="L106" s="41">
        <f t="shared" si="188"/>
        <v>485.26200000000006</v>
      </c>
      <c r="M106" s="42">
        <f t="shared" si="189"/>
        <v>32.350800000000007</v>
      </c>
      <c r="N106" s="43">
        <f t="shared" si="190"/>
        <v>25.540105263157898</v>
      </c>
      <c r="O106" s="44">
        <f t="shared" si="191"/>
        <v>26.959000000000003</v>
      </c>
      <c r="P106" s="45">
        <v>445.78820000000007</v>
      </c>
      <c r="Q106" s="46">
        <f t="shared" si="192"/>
        <v>512.65643</v>
      </c>
      <c r="R106" s="30">
        <f t="shared" si="193"/>
        <v>525.78820000000007</v>
      </c>
      <c r="S106" s="31">
        <f t="shared" si="194"/>
        <v>35.052546666666672</v>
      </c>
      <c r="T106" s="32">
        <f t="shared" si="195"/>
        <v>27.673063157894742</v>
      </c>
      <c r="U106" s="74">
        <f t="shared" si="196"/>
        <v>30.928717647058829</v>
      </c>
      <c r="V106" s="105">
        <f t="shared" si="197"/>
        <v>490.36702000000014</v>
      </c>
      <c r="W106" s="105">
        <f t="shared" si="198"/>
        <v>563.92207300000007</v>
      </c>
      <c r="X106" s="106">
        <f t="shared" si="199"/>
        <v>570.36702000000014</v>
      </c>
      <c r="Y106" s="102">
        <f t="shared" si="200"/>
        <v>38.024468000000006</v>
      </c>
      <c r="Z106" s="103">
        <f t="shared" si="201"/>
        <v>30.019316842105269</v>
      </c>
      <c r="AA106" s="104">
        <f t="shared" si="202"/>
        <v>33.551001176470599</v>
      </c>
      <c r="AB106" s="151">
        <f t="shared" si="203"/>
        <v>539.40372200000024</v>
      </c>
      <c r="AC106" s="151">
        <f t="shared" si="204"/>
        <v>620.31428030000018</v>
      </c>
      <c r="AD106" s="152">
        <f t="shared" si="205"/>
        <v>619.40372200000024</v>
      </c>
      <c r="AE106" s="148">
        <f t="shared" si="206"/>
        <v>41.29358146666668</v>
      </c>
      <c r="AF106" s="149">
        <f t="shared" si="207"/>
        <v>32.600195894736856</v>
      </c>
      <c r="AG106" s="150">
        <f t="shared" si="208"/>
        <v>36.435513058823545</v>
      </c>
      <c r="AH106" s="187">
        <f t="shared" si="209"/>
        <v>593.34409420000031</v>
      </c>
      <c r="AI106" s="188">
        <f t="shared" si="210"/>
        <v>682.34570833000032</v>
      </c>
      <c r="AJ106" s="188">
        <f t="shared" si="211"/>
        <v>673.34409420000031</v>
      </c>
      <c r="AK106" s="189">
        <f t="shared" si="212"/>
        <v>39.608476129411784</v>
      </c>
      <c r="AL106" s="190">
        <f t="shared" si="213"/>
        <v>32.0640044857143</v>
      </c>
      <c r="AM106" s="191">
        <f t="shared" si="214"/>
        <v>37.408005233333348</v>
      </c>
      <c r="AN106" s="220">
        <f t="shared" si="215"/>
        <v>652.67850362000036</v>
      </c>
      <c r="AO106" s="221">
        <f t="shared" si="216"/>
        <v>750.58027916300034</v>
      </c>
      <c r="AP106" s="221">
        <f t="shared" si="217"/>
        <v>732.67850362000036</v>
      </c>
      <c r="AQ106" s="222">
        <f t="shared" si="218"/>
        <v>43.098735507058848</v>
      </c>
      <c r="AR106" s="223">
        <f t="shared" si="219"/>
        <v>34.889452553333349</v>
      </c>
      <c r="AS106" s="224">
        <f t="shared" si="220"/>
        <v>40.70436131222224</v>
      </c>
      <c r="AT106" s="268">
        <f t="shared" si="221"/>
        <v>600.46422333040027</v>
      </c>
      <c r="AU106" s="253">
        <f t="shared" si="222"/>
        <v>717.94635398200046</v>
      </c>
      <c r="AV106" s="254">
        <f t="shared" si="176"/>
        <v>825.63830707930049</v>
      </c>
      <c r="AW106" s="254">
        <f t="shared" si="177"/>
        <v>797.94635398200046</v>
      </c>
      <c r="AX106" s="255">
        <f t="shared" si="178"/>
        <v>46.938020822470612</v>
      </c>
      <c r="AY106" s="256">
        <f t="shared" si="179"/>
        <v>37.997445427714311</v>
      </c>
      <c r="AZ106" s="257">
        <f t="shared" si="180"/>
        <v>44.330352999000027</v>
      </c>
      <c r="BA106" s="268">
        <f t="shared" si="181"/>
        <v>660.51064566344041</v>
      </c>
    </row>
    <row r="107" spans="1:53" x14ac:dyDescent="0.2">
      <c r="A107" s="33">
        <v>7914</v>
      </c>
      <c r="B107" s="33" t="s">
        <v>125</v>
      </c>
      <c r="C107" s="34" t="s">
        <v>20</v>
      </c>
      <c r="D107" s="35">
        <v>232.46</v>
      </c>
      <c r="E107" s="36">
        <f t="shared" si="182"/>
        <v>265.00439999999998</v>
      </c>
      <c r="F107" s="18">
        <f t="shared" si="183"/>
        <v>312.46000000000004</v>
      </c>
      <c r="G107" s="37">
        <f t="shared" si="184"/>
        <v>24.035384615384618</v>
      </c>
      <c r="H107" s="38">
        <f t="shared" si="185"/>
        <v>18.380000000000003</v>
      </c>
      <c r="I107" s="39">
        <f t="shared" si="186"/>
        <v>19.528750000000002</v>
      </c>
      <c r="J107" s="40">
        <v>255.70600000000002</v>
      </c>
      <c r="K107" s="23">
        <f t="shared" si="187"/>
        <v>294.06189999999998</v>
      </c>
      <c r="L107" s="41">
        <f t="shared" si="188"/>
        <v>335.70600000000002</v>
      </c>
      <c r="M107" s="42">
        <f t="shared" si="189"/>
        <v>22.380400000000002</v>
      </c>
      <c r="N107" s="43">
        <f t="shared" si="190"/>
        <v>17.668736842105265</v>
      </c>
      <c r="O107" s="44">
        <f t="shared" si="191"/>
        <v>18.650333333333336</v>
      </c>
      <c r="P107" s="45">
        <v>281.27660000000003</v>
      </c>
      <c r="Q107" s="46">
        <f t="shared" si="192"/>
        <v>323.46809000000002</v>
      </c>
      <c r="R107" s="30">
        <f t="shared" si="193"/>
        <v>361.27660000000003</v>
      </c>
      <c r="S107" s="31">
        <f t="shared" si="194"/>
        <v>24.085106666666668</v>
      </c>
      <c r="T107" s="32">
        <f t="shared" si="195"/>
        <v>19.014557894736843</v>
      </c>
      <c r="U107" s="74">
        <f t="shared" si="196"/>
        <v>21.251564705882355</v>
      </c>
      <c r="V107" s="105">
        <f t="shared" si="197"/>
        <v>309.40426000000008</v>
      </c>
      <c r="W107" s="105">
        <f t="shared" si="198"/>
        <v>355.81489900000008</v>
      </c>
      <c r="X107" s="106">
        <f t="shared" si="199"/>
        <v>389.40426000000008</v>
      </c>
      <c r="Y107" s="102">
        <f t="shared" si="200"/>
        <v>25.960284000000005</v>
      </c>
      <c r="Z107" s="103">
        <f t="shared" si="201"/>
        <v>20.494961052631584</v>
      </c>
      <c r="AA107" s="104">
        <f t="shared" si="202"/>
        <v>22.906132941176477</v>
      </c>
      <c r="AB107" s="151">
        <f t="shared" si="203"/>
        <v>340.34468600000014</v>
      </c>
      <c r="AC107" s="151">
        <f t="shared" si="204"/>
        <v>391.39638890000015</v>
      </c>
      <c r="AD107" s="152">
        <f t="shared" si="205"/>
        <v>420.34468600000014</v>
      </c>
      <c r="AE107" s="148">
        <f t="shared" si="206"/>
        <v>28.022979066666675</v>
      </c>
      <c r="AF107" s="149">
        <f t="shared" si="207"/>
        <v>22.123404526315795</v>
      </c>
      <c r="AG107" s="150">
        <f t="shared" si="208"/>
        <v>24.726158000000009</v>
      </c>
      <c r="AH107" s="187">
        <f t="shared" si="209"/>
        <v>374.37915460000016</v>
      </c>
      <c r="AI107" s="188">
        <f t="shared" si="210"/>
        <v>430.53602779000016</v>
      </c>
      <c r="AJ107" s="188">
        <f t="shared" si="211"/>
        <v>454.37915460000016</v>
      </c>
      <c r="AK107" s="189">
        <f t="shared" si="212"/>
        <v>26.728185564705893</v>
      </c>
      <c r="AL107" s="190">
        <f t="shared" si="213"/>
        <v>21.637102600000009</v>
      </c>
      <c r="AM107" s="191">
        <f t="shared" si="214"/>
        <v>25.243286366666677</v>
      </c>
      <c r="AN107" s="220">
        <f t="shared" si="215"/>
        <v>411.81707006000022</v>
      </c>
      <c r="AO107" s="221">
        <f t="shared" si="216"/>
        <v>473.58963056900024</v>
      </c>
      <c r="AP107" s="221">
        <f t="shared" si="217"/>
        <v>491.81707006000022</v>
      </c>
      <c r="AQ107" s="222">
        <f t="shared" si="218"/>
        <v>28.930415885882365</v>
      </c>
      <c r="AR107" s="223">
        <f t="shared" si="219"/>
        <v>23.419860479047628</v>
      </c>
      <c r="AS107" s="224">
        <f t="shared" si="220"/>
        <v>27.323170558888901</v>
      </c>
      <c r="AT107" s="268">
        <f t="shared" si="221"/>
        <v>378.87170445520019</v>
      </c>
      <c r="AU107" s="253">
        <f t="shared" si="222"/>
        <v>452.99877706600029</v>
      </c>
      <c r="AV107" s="254">
        <f t="shared" si="176"/>
        <v>520.94859362590034</v>
      </c>
      <c r="AW107" s="254">
        <f t="shared" si="177"/>
        <v>532.99877706600023</v>
      </c>
      <c r="AX107" s="255">
        <f t="shared" si="178"/>
        <v>31.352869239176485</v>
      </c>
      <c r="AY107" s="256">
        <f t="shared" si="179"/>
        <v>25.38089414600001</v>
      </c>
      <c r="AZ107" s="257">
        <f t="shared" si="180"/>
        <v>29.611043170333346</v>
      </c>
      <c r="BA107" s="268">
        <f t="shared" si="181"/>
        <v>416.75887490072029</v>
      </c>
    </row>
    <row r="108" spans="1:53" x14ac:dyDescent="0.2">
      <c r="A108" s="33">
        <v>7916</v>
      </c>
      <c r="B108" s="33" t="s">
        <v>126</v>
      </c>
      <c r="C108" s="34" t="s">
        <v>20</v>
      </c>
      <c r="D108" s="35">
        <v>228.07</v>
      </c>
      <c r="E108" s="36">
        <f t="shared" si="182"/>
        <v>259.99979999999999</v>
      </c>
      <c r="F108" s="18">
        <f t="shared" si="183"/>
        <v>308.07</v>
      </c>
      <c r="G108" s="37">
        <f t="shared" si="184"/>
        <v>23.697692307692307</v>
      </c>
      <c r="H108" s="38">
        <f t="shared" si="185"/>
        <v>18.121764705882352</v>
      </c>
      <c r="I108" s="39">
        <f t="shared" si="186"/>
        <v>19.254375</v>
      </c>
      <c r="J108" s="40">
        <v>250.87700000000001</v>
      </c>
      <c r="K108" s="23">
        <f t="shared" si="187"/>
        <v>288.50855000000001</v>
      </c>
      <c r="L108" s="41">
        <f t="shared" si="188"/>
        <v>330.87700000000001</v>
      </c>
      <c r="M108" s="42">
        <f t="shared" si="189"/>
        <v>22.058466666666668</v>
      </c>
      <c r="N108" s="43">
        <f t="shared" si="190"/>
        <v>17.414578947368422</v>
      </c>
      <c r="O108" s="44">
        <f t="shared" si="191"/>
        <v>18.382055555555556</v>
      </c>
      <c r="P108" s="45">
        <v>275.96470000000005</v>
      </c>
      <c r="Q108" s="46">
        <f t="shared" si="192"/>
        <v>317.35940500000004</v>
      </c>
      <c r="R108" s="30">
        <f t="shared" si="193"/>
        <v>355.96470000000005</v>
      </c>
      <c r="S108" s="31">
        <f t="shared" si="194"/>
        <v>23.730980000000002</v>
      </c>
      <c r="T108" s="32">
        <f t="shared" si="195"/>
        <v>18.734984210526317</v>
      </c>
      <c r="U108" s="74">
        <f t="shared" si="196"/>
        <v>20.939100000000003</v>
      </c>
      <c r="V108" s="105">
        <f t="shared" si="197"/>
        <v>303.56117000000006</v>
      </c>
      <c r="W108" s="105">
        <f t="shared" si="198"/>
        <v>349.09534550000006</v>
      </c>
      <c r="X108" s="106">
        <f t="shared" si="199"/>
        <v>383.56117000000006</v>
      </c>
      <c r="Y108" s="102">
        <f t="shared" si="200"/>
        <v>25.57074466666667</v>
      </c>
      <c r="Z108" s="103">
        <f t="shared" si="201"/>
        <v>20.187430000000003</v>
      </c>
      <c r="AA108" s="104">
        <f t="shared" si="202"/>
        <v>22.562421764705885</v>
      </c>
      <c r="AB108" s="151">
        <f t="shared" si="203"/>
        <v>333.9172870000001</v>
      </c>
      <c r="AC108" s="151">
        <f t="shared" si="204"/>
        <v>384.00488005000011</v>
      </c>
      <c r="AD108" s="152">
        <f t="shared" si="205"/>
        <v>413.9172870000001</v>
      </c>
      <c r="AE108" s="148">
        <f t="shared" si="206"/>
        <v>27.594485800000008</v>
      </c>
      <c r="AF108" s="149">
        <f t="shared" si="207"/>
        <v>21.785120368421058</v>
      </c>
      <c r="AG108" s="150">
        <f t="shared" si="208"/>
        <v>24.348075705882358</v>
      </c>
      <c r="AH108" s="187">
        <f t="shared" si="209"/>
        <v>367.30901570000015</v>
      </c>
      <c r="AI108" s="188">
        <f t="shared" si="210"/>
        <v>422.40536805500011</v>
      </c>
      <c r="AJ108" s="188">
        <f t="shared" si="211"/>
        <v>447.30901570000015</v>
      </c>
      <c r="AK108" s="189">
        <f t="shared" si="212"/>
        <v>26.31229504117648</v>
      </c>
      <c r="AL108" s="190">
        <f t="shared" si="213"/>
        <v>21.300429319047627</v>
      </c>
      <c r="AM108" s="191">
        <f t="shared" si="214"/>
        <v>24.850500872222231</v>
      </c>
      <c r="AN108" s="220">
        <f t="shared" si="215"/>
        <v>404.03991727000022</v>
      </c>
      <c r="AO108" s="221">
        <f t="shared" si="216"/>
        <v>464.6459048605002</v>
      </c>
      <c r="AP108" s="221">
        <f t="shared" si="217"/>
        <v>484.03991727000022</v>
      </c>
      <c r="AQ108" s="222">
        <f t="shared" si="218"/>
        <v>28.472936310000012</v>
      </c>
      <c r="AR108" s="223">
        <f t="shared" si="219"/>
        <v>23.049519870000012</v>
      </c>
      <c r="AS108" s="224">
        <f t="shared" si="220"/>
        <v>26.891106515000011</v>
      </c>
      <c r="AT108" s="268">
        <f t="shared" si="221"/>
        <v>371.71672388840017</v>
      </c>
      <c r="AU108" s="253">
        <f t="shared" si="222"/>
        <v>444.44390899700028</v>
      </c>
      <c r="AV108" s="254">
        <f t="shared" si="176"/>
        <v>511.11049534655029</v>
      </c>
      <c r="AW108" s="254">
        <f t="shared" si="177"/>
        <v>524.44390899700034</v>
      </c>
      <c r="AX108" s="255">
        <f t="shared" si="178"/>
        <v>30.849641705705903</v>
      </c>
      <c r="AY108" s="256">
        <f t="shared" si="179"/>
        <v>24.973519476047635</v>
      </c>
      <c r="AZ108" s="257">
        <f t="shared" si="180"/>
        <v>29.135772722055574</v>
      </c>
      <c r="BA108" s="268">
        <f t="shared" si="181"/>
        <v>408.88839627724025</v>
      </c>
    </row>
    <row r="109" spans="1:53" x14ac:dyDescent="0.2">
      <c r="A109" s="33">
        <v>7917</v>
      </c>
      <c r="B109" s="33" t="s">
        <v>127</v>
      </c>
      <c r="C109" s="34" t="s">
        <v>20</v>
      </c>
      <c r="D109" s="35">
        <v>228.07</v>
      </c>
      <c r="E109" s="36">
        <f t="shared" si="182"/>
        <v>259.99979999999999</v>
      </c>
      <c r="F109" s="18">
        <f t="shared" si="183"/>
        <v>308.07</v>
      </c>
      <c r="G109" s="37">
        <f t="shared" si="184"/>
        <v>23.697692307692307</v>
      </c>
      <c r="H109" s="38">
        <f t="shared" si="185"/>
        <v>18.121764705882352</v>
      </c>
      <c r="I109" s="39">
        <f t="shared" si="186"/>
        <v>19.254375</v>
      </c>
      <c r="J109" s="40">
        <v>250.87700000000001</v>
      </c>
      <c r="K109" s="23">
        <f t="shared" si="187"/>
        <v>288.50855000000001</v>
      </c>
      <c r="L109" s="41">
        <f t="shared" si="188"/>
        <v>330.87700000000001</v>
      </c>
      <c r="M109" s="42">
        <f t="shared" si="189"/>
        <v>22.058466666666668</v>
      </c>
      <c r="N109" s="43">
        <f t="shared" si="190"/>
        <v>17.414578947368422</v>
      </c>
      <c r="O109" s="44">
        <f t="shared" si="191"/>
        <v>18.382055555555556</v>
      </c>
      <c r="P109" s="45">
        <v>275.96470000000005</v>
      </c>
      <c r="Q109" s="46">
        <f t="shared" si="192"/>
        <v>317.35940500000004</v>
      </c>
      <c r="R109" s="30">
        <f t="shared" si="193"/>
        <v>355.96470000000005</v>
      </c>
      <c r="S109" s="31">
        <f t="shared" si="194"/>
        <v>23.730980000000002</v>
      </c>
      <c r="T109" s="32">
        <f t="shared" si="195"/>
        <v>18.734984210526317</v>
      </c>
      <c r="U109" s="74">
        <f t="shared" si="196"/>
        <v>20.939100000000003</v>
      </c>
      <c r="V109" s="105">
        <f t="shared" si="197"/>
        <v>303.56117000000006</v>
      </c>
      <c r="W109" s="105">
        <f t="shared" si="198"/>
        <v>349.09534550000006</v>
      </c>
      <c r="X109" s="106">
        <f t="shared" si="199"/>
        <v>383.56117000000006</v>
      </c>
      <c r="Y109" s="102">
        <f t="shared" si="200"/>
        <v>25.57074466666667</v>
      </c>
      <c r="Z109" s="103">
        <f t="shared" si="201"/>
        <v>20.187430000000003</v>
      </c>
      <c r="AA109" s="104">
        <f t="shared" si="202"/>
        <v>22.562421764705885</v>
      </c>
      <c r="AB109" s="151">
        <f t="shared" si="203"/>
        <v>333.9172870000001</v>
      </c>
      <c r="AC109" s="151">
        <f t="shared" si="204"/>
        <v>384.00488005000011</v>
      </c>
      <c r="AD109" s="152">
        <f t="shared" si="205"/>
        <v>413.9172870000001</v>
      </c>
      <c r="AE109" s="148">
        <f t="shared" si="206"/>
        <v>27.594485800000008</v>
      </c>
      <c r="AF109" s="149">
        <f t="shared" si="207"/>
        <v>21.785120368421058</v>
      </c>
      <c r="AG109" s="150">
        <f t="shared" si="208"/>
        <v>24.348075705882358</v>
      </c>
      <c r="AH109" s="187">
        <f t="shared" si="209"/>
        <v>367.30901570000015</v>
      </c>
      <c r="AI109" s="188">
        <f t="shared" si="210"/>
        <v>422.40536805500011</v>
      </c>
      <c r="AJ109" s="188">
        <f t="shared" si="211"/>
        <v>447.30901570000015</v>
      </c>
      <c r="AK109" s="189">
        <f t="shared" si="212"/>
        <v>26.31229504117648</v>
      </c>
      <c r="AL109" s="190">
        <f t="shared" si="213"/>
        <v>21.300429319047627</v>
      </c>
      <c r="AM109" s="191">
        <f t="shared" si="214"/>
        <v>24.850500872222231</v>
      </c>
      <c r="AN109" s="220">
        <f t="shared" si="215"/>
        <v>404.03991727000022</v>
      </c>
      <c r="AO109" s="221">
        <f t="shared" si="216"/>
        <v>464.6459048605002</v>
      </c>
      <c r="AP109" s="221">
        <f t="shared" si="217"/>
        <v>484.03991727000022</v>
      </c>
      <c r="AQ109" s="222">
        <f t="shared" si="218"/>
        <v>28.472936310000012</v>
      </c>
      <c r="AR109" s="223">
        <f t="shared" si="219"/>
        <v>23.049519870000012</v>
      </c>
      <c r="AS109" s="224">
        <f t="shared" si="220"/>
        <v>26.891106515000011</v>
      </c>
      <c r="AT109" s="268">
        <f t="shared" si="221"/>
        <v>371.71672388840017</v>
      </c>
      <c r="AU109" s="253">
        <f t="shared" si="222"/>
        <v>444.44390899700028</v>
      </c>
      <c r="AV109" s="254">
        <f t="shared" si="176"/>
        <v>511.11049534655029</v>
      </c>
      <c r="AW109" s="254">
        <f t="shared" si="177"/>
        <v>524.44390899700034</v>
      </c>
      <c r="AX109" s="255">
        <f t="shared" si="178"/>
        <v>30.849641705705903</v>
      </c>
      <c r="AY109" s="256">
        <f t="shared" si="179"/>
        <v>24.973519476047635</v>
      </c>
      <c r="AZ109" s="257">
        <f t="shared" si="180"/>
        <v>29.135772722055574</v>
      </c>
      <c r="BA109" s="268">
        <f t="shared" si="181"/>
        <v>408.88839627724025</v>
      </c>
    </row>
    <row r="110" spans="1:53" x14ac:dyDescent="0.2">
      <c r="A110" s="33">
        <v>7918</v>
      </c>
      <c r="B110" s="33" t="s">
        <v>128</v>
      </c>
      <c r="C110" s="34" t="s">
        <v>20</v>
      </c>
      <c r="D110" s="35">
        <v>175.44</v>
      </c>
      <c r="E110" s="36">
        <f t="shared" si="182"/>
        <v>200.00159999999997</v>
      </c>
      <c r="F110" s="18">
        <f t="shared" si="183"/>
        <v>255.44</v>
      </c>
      <c r="G110" s="37">
        <f t="shared" si="184"/>
        <v>19.649230769230769</v>
      </c>
      <c r="H110" s="38">
        <f t="shared" si="185"/>
        <v>15.025882352941176</v>
      </c>
      <c r="I110" s="39">
        <f t="shared" si="186"/>
        <v>15.965</v>
      </c>
      <c r="J110" s="40">
        <v>192.98400000000001</v>
      </c>
      <c r="K110" s="23">
        <f t="shared" si="187"/>
        <v>221.9316</v>
      </c>
      <c r="L110" s="41">
        <f t="shared" si="188"/>
        <v>272.98400000000004</v>
      </c>
      <c r="M110" s="42">
        <f t="shared" si="189"/>
        <v>18.198933333333336</v>
      </c>
      <c r="N110" s="43">
        <f t="shared" si="190"/>
        <v>14.367578947368424</v>
      </c>
      <c r="O110" s="44">
        <f t="shared" si="191"/>
        <v>15.16577777777778</v>
      </c>
      <c r="P110" s="45">
        <v>212.28240000000002</v>
      </c>
      <c r="Q110" s="46">
        <f t="shared" si="192"/>
        <v>244.12476000000001</v>
      </c>
      <c r="R110" s="30">
        <f t="shared" si="193"/>
        <v>292.28240000000005</v>
      </c>
      <c r="S110" s="31">
        <f t="shared" si="194"/>
        <v>19.485493333333338</v>
      </c>
      <c r="T110" s="32">
        <f t="shared" si="195"/>
        <v>15.383284210526318</v>
      </c>
      <c r="U110" s="74">
        <f t="shared" si="196"/>
        <v>17.193082352941179</v>
      </c>
      <c r="V110" s="105">
        <f t="shared" si="197"/>
        <v>233.51064000000005</v>
      </c>
      <c r="W110" s="105">
        <f t="shared" si="198"/>
        <v>268.53723600000006</v>
      </c>
      <c r="X110" s="106">
        <f t="shared" si="199"/>
        <v>313.51064000000008</v>
      </c>
      <c r="Y110" s="102">
        <f t="shared" si="200"/>
        <v>20.900709333333339</v>
      </c>
      <c r="Z110" s="103">
        <f t="shared" si="201"/>
        <v>16.500560000000004</v>
      </c>
      <c r="AA110" s="104">
        <f t="shared" si="202"/>
        <v>18.441802352941181</v>
      </c>
      <c r="AB110" s="151">
        <f t="shared" si="203"/>
        <v>256.86170400000009</v>
      </c>
      <c r="AC110" s="151">
        <f t="shared" si="204"/>
        <v>295.39095960000009</v>
      </c>
      <c r="AD110" s="152">
        <f t="shared" si="205"/>
        <v>336.86170400000009</v>
      </c>
      <c r="AE110" s="148">
        <f t="shared" si="206"/>
        <v>22.45744693333334</v>
      </c>
      <c r="AF110" s="149">
        <f t="shared" si="207"/>
        <v>17.729563368421058</v>
      </c>
      <c r="AG110" s="150">
        <f t="shared" si="208"/>
        <v>19.815394352941183</v>
      </c>
      <c r="AH110" s="187">
        <f t="shared" si="209"/>
        <v>282.54787440000013</v>
      </c>
      <c r="AI110" s="188">
        <f t="shared" si="210"/>
        <v>324.93005556000014</v>
      </c>
      <c r="AJ110" s="188">
        <f t="shared" si="211"/>
        <v>362.54787440000013</v>
      </c>
      <c r="AK110" s="189">
        <f t="shared" si="212"/>
        <v>21.326345552941184</v>
      </c>
      <c r="AL110" s="190">
        <f t="shared" si="213"/>
        <v>17.264184495238101</v>
      </c>
      <c r="AM110" s="191">
        <f t="shared" si="214"/>
        <v>20.141548577777783</v>
      </c>
      <c r="AN110" s="220">
        <f t="shared" si="215"/>
        <v>310.80266184000016</v>
      </c>
      <c r="AO110" s="221">
        <f t="shared" si="216"/>
        <v>357.42306111600016</v>
      </c>
      <c r="AP110" s="221">
        <f t="shared" si="217"/>
        <v>390.80266184000016</v>
      </c>
      <c r="AQ110" s="222">
        <f t="shared" si="218"/>
        <v>22.988391872941186</v>
      </c>
      <c r="AR110" s="223">
        <f t="shared" si="219"/>
        <v>18.609650563809531</v>
      </c>
      <c r="AS110" s="224">
        <f t="shared" si="220"/>
        <v>21.711258991111119</v>
      </c>
      <c r="AT110" s="268">
        <f t="shared" si="221"/>
        <v>285.93844889280012</v>
      </c>
      <c r="AU110" s="253">
        <f t="shared" si="222"/>
        <v>341.88292802400019</v>
      </c>
      <c r="AV110" s="254">
        <f t="shared" si="176"/>
        <v>393.1653672276002</v>
      </c>
      <c r="AW110" s="254">
        <f t="shared" si="177"/>
        <v>421.88292802400019</v>
      </c>
      <c r="AX110" s="255">
        <f t="shared" si="178"/>
        <v>24.816642824941187</v>
      </c>
      <c r="AY110" s="256">
        <f t="shared" si="179"/>
        <v>20.089663239238103</v>
      </c>
      <c r="AZ110" s="257">
        <f t="shared" si="180"/>
        <v>23.437940445777787</v>
      </c>
      <c r="BA110" s="268">
        <f t="shared" si="181"/>
        <v>314.53229378208016</v>
      </c>
    </row>
    <row r="111" spans="1:53" x14ac:dyDescent="0.2">
      <c r="A111" s="33">
        <v>7940</v>
      </c>
      <c r="B111" s="33" t="s">
        <v>129</v>
      </c>
      <c r="C111" s="34" t="s">
        <v>20</v>
      </c>
      <c r="D111" s="35">
        <v>219.3</v>
      </c>
      <c r="E111" s="36">
        <f t="shared" si="182"/>
        <v>250.00199999999998</v>
      </c>
      <c r="F111" s="18">
        <f t="shared" si="183"/>
        <v>299.3</v>
      </c>
      <c r="G111" s="37">
        <f t="shared" si="184"/>
        <v>23.023076923076925</v>
      </c>
      <c r="H111" s="38">
        <f t="shared" si="185"/>
        <v>17.605882352941176</v>
      </c>
      <c r="I111" s="39">
        <f t="shared" si="186"/>
        <v>18.706250000000001</v>
      </c>
      <c r="J111" s="40">
        <v>241.23000000000002</v>
      </c>
      <c r="K111" s="23">
        <f t="shared" si="187"/>
        <v>277.41449999999998</v>
      </c>
      <c r="L111" s="41">
        <f t="shared" si="188"/>
        <v>321.23</v>
      </c>
      <c r="M111" s="42">
        <f t="shared" si="189"/>
        <v>21.415333333333333</v>
      </c>
      <c r="N111" s="43">
        <f t="shared" si="190"/>
        <v>16.906842105263159</v>
      </c>
      <c r="O111" s="44">
        <f t="shared" si="191"/>
        <v>17.846111111111114</v>
      </c>
      <c r="P111" s="45">
        <v>265.35300000000007</v>
      </c>
      <c r="Q111" s="46">
        <f t="shared" si="192"/>
        <v>305.15595000000008</v>
      </c>
      <c r="R111" s="30">
        <f t="shared" si="193"/>
        <v>345.35300000000007</v>
      </c>
      <c r="S111" s="31">
        <f t="shared" si="194"/>
        <v>23.023533333333337</v>
      </c>
      <c r="T111" s="32">
        <f t="shared" si="195"/>
        <v>18.176473684210531</v>
      </c>
      <c r="U111" s="74">
        <f t="shared" si="196"/>
        <v>20.314882352941179</v>
      </c>
      <c r="V111" s="105">
        <f t="shared" si="197"/>
        <v>291.88830000000007</v>
      </c>
      <c r="W111" s="105">
        <f t="shared" si="198"/>
        <v>335.67154500000004</v>
      </c>
      <c r="X111" s="106">
        <f t="shared" si="199"/>
        <v>371.88830000000007</v>
      </c>
      <c r="Y111" s="102">
        <f t="shared" si="200"/>
        <v>24.792553333333338</v>
      </c>
      <c r="Z111" s="103">
        <f t="shared" si="201"/>
        <v>19.573068421052636</v>
      </c>
      <c r="AA111" s="104">
        <f t="shared" si="202"/>
        <v>21.875782352941179</v>
      </c>
      <c r="AB111" s="151">
        <f t="shared" si="203"/>
        <v>321.07713000000012</v>
      </c>
      <c r="AC111" s="151">
        <f t="shared" si="204"/>
        <v>369.23869950000011</v>
      </c>
      <c r="AD111" s="152">
        <f t="shared" si="205"/>
        <v>401.07713000000012</v>
      </c>
      <c r="AE111" s="148">
        <f t="shared" si="206"/>
        <v>26.738475333333341</v>
      </c>
      <c r="AF111" s="149">
        <f t="shared" si="207"/>
        <v>21.109322631578955</v>
      </c>
      <c r="AG111" s="150">
        <f t="shared" si="208"/>
        <v>23.592772352941182</v>
      </c>
      <c r="AH111" s="187">
        <f t="shared" si="209"/>
        <v>353.18484300000017</v>
      </c>
      <c r="AI111" s="188">
        <f t="shared" si="210"/>
        <v>406.16256945000015</v>
      </c>
      <c r="AJ111" s="188">
        <f t="shared" si="211"/>
        <v>433.18484300000017</v>
      </c>
      <c r="AK111" s="189">
        <f t="shared" si="212"/>
        <v>25.481461352941185</v>
      </c>
      <c r="AL111" s="190">
        <f t="shared" si="213"/>
        <v>20.627849666666673</v>
      </c>
      <c r="AM111" s="191">
        <f t="shared" si="214"/>
        <v>24.065824611111122</v>
      </c>
      <c r="AN111" s="220">
        <f t="shared" si="215"/>
        <v>388.50332730000019</v>
      </c>
      <c r="AO111" s="221">
        <f t="shared" si="216"/>
        <v>446.77882639500018</v>
      </c>
      <c r="AP111" s="221">
        <f t="shared" si="217"/>
        <v>468.50332730000019</v>
      </c>
      <c r="AQ111" s="222">
        <f t="shared" si="218"/>
        <v>27.559019252941187</v>
      </c>
      <c r="AR111" s="223">
        <f t="shared" si="219"/>
        <v>22.309682252380963</v>
      </c>
      <c r="AS111" s="224">
        <f t="shared" si="220"/>
        <v>26.027962627777789</v>
      </c>
      <c r="AT111" s="268">
        <f t="shared" si="221"/>
        <v>357.42306111600016</v>
      </c>
      <c r="AU111" s="253">
        <f t="shared" si="222"/>
        <v>427.35366003000024</v>
      </c>
      <c r="AV111" s="254">
        <f t="shared" si="176"/>
        <v>491.45670903450025</v>
      </c>
      <c r="AW111" s="254">
        <f t="shared" si="177"/>
        <v>507.35366003000024</v>
      </c>
      <c r="AX111" s="255">
        <f t="shared" si="178"/>
        <v>29.84433294294119</v>
      </c>
      <c r="AY111" s="256">
        <f t="shared" si="179"/>
        <v>24.159698096666677</v>
      </c>
      <c r="AZ111" s="257">
        <f t="shared" si="180"/>
        <v>28.186314446111126</v>
      </c>
      <c r="BA111" s="268">
        <f t="shared" si="181"/>
        <v>393.1653672276002</v>
      </c>
    </row>
    <row r="112" spans="1:53" x14ac:dyDescent="0.2">
      <c r="A112" s="33">
        <v>7986</v>
      </c>
      <c r="B112" s="33" t="s">
        <v>130</v>
      </c>
      <c r="C112" s="34" t="s">
        <v>20</v>
      </c>
      <c r="D112" s="35">
        <v>140.35</v>
      </c>
      <c r="E112" s="36">
        <f t="shared" si="182"/>
        <v>159.99899999999997</v>
      </c>
      <c r="F112" s="18">
        <f t="shared" si="183"/>
        <v>220.35</v>
      </c>
      <c r="G112" s="37">
        <f t="shared" si="184"/>
        <v>16.95</v>
      </c>
      <c r="H112" s="38">
        <f t="shared" si="185"/>
        <v>12.961764705882352</v>
      </c>
      <c r="I112" s="39">
        <f t="shared" si="186"/>
        <v>13.771875</v>
      </c>
      <c r="J112" s="40">
        <v>154.38500000000002</v>
      </c>
      <c r="K112" s="23">
        <f t="shared" si="187"/>
        <v>177.54275000000001</v>
      </c>
      <c r="L112" s="41">
        <f t="shared" si="188"/>
        <v>234.38500000000002</v>
      </c>
      <c r="M112" s="42">
        <f t="shared" si="189"/>
        <v>15.625666666666667</v>
      </c>
      <c r="N112" s="43">
        <f t="shared" si="190"/>
        <v>12.336052631578948</v>
      </c>
      <c r="O112" s="44">
        <f t="shared" si="191"/>
        <v>13.02138888888889</v>
      </c>
      <c r="P112" s="45">
        <v>169.82350000000002</v>
      </c>
      <c r="Q112" s="46">
        <f t="shared" si="192"/>
        <v>195.29702500000002</v>
      </c>
      <c r="R112" s="30">
        <f t="shared" si="193"/>
        <v>249.82350000000002</v>
      </c>
      <c r="S112" s="31">
        <f t="shared" si="194"/>
        <v>16.654900000000001</v>
      </c>
      <c r="T112" s="32">
        <f t="shared" si="195"/>
        <v>13.148605263157895</v>
      </c>
      <c r="U112" s="74">
        <f t="shared" si="196"/>
        <v>14.695500000000001</v>
      </c>
      <c r="V112" s="105">
        <f t="shared" si="197"/>
        <v>186.80585000000005</v>
      </c>
      <c r="W112" s="105">
        <f t="shared" si="198"/>
        <v>214.82672750000003</v>
      </c>
      <c r="X112" s="106">
        <f t="shared" si="199"/>
        <v>266.80585000000008</v>
      </c>
      <c r="Y112" s="102">
        <f t="shared" si="200"/>
        <v>17.787056666666672</v>
      </c>
      <c r="Z112" s="103">
        <f t="shared" si="201"/>
        <v>14.042413157894741</v>
      </c>
      <c r="AA112" s="104">
        <f t="shared" si="202"/>
        <v>15.694461764705887</v>
      </c>
      <c r="AB112" s="151">
        <f t="shared" si="203"/>
        <v>205.48643500000006</v>
      </c>
      <c r="AC112" s="151">
        <f t="shared" si="204"/>
        <v>236.30940025000004</v>
      </c>
      <c r="AD112" s="152">
        <f t="shared" si="205"/>
        <v>285.48643500000003</v>
      </c>
      <c r="AE112" s="148">
        <f t="shared" si="206"/>
        <v>19.032429</v>
      </c>
      <c r="AF112" s="149">
        <f t="shared" si="207"/>
        <v>15.025601842105266</v>
      </c>
      <c r="AG112" s="150">
        <f t="shared" si="208"/>
        <v>16.793319705882354</v>
      </c>
      <c r="AH112" s="187">
        <f t="shared" si="209"/>
        <v>226.03507850000008</v>
      </c>
      <c r="AI112" s="188">
        <f t="shared" si="210"/>
        <v>259.9403402750001</v>
      </c>
      <c r="AJ112" s="188">
        <f t="shared" si="211"/>
        <v>306.03507850000005</v>
      </c>
      <c r="AK112" s="189">
        <f t="shared" si="212"/>
        <v>18.002063441176475</v>
      </c>
      <c r="AL112" s="190">
        <f t="shared" si="213"/>
        <v>14.573098976190479</v>
      </c>
      <c r="AM112" s="191">
        <f t="shared" si="214"/>
        <v>17.001948805555557</v>
      </c>
      <c r="AN112" s="220">
        <f t="shared" si="215"/>
        <v>248.63858635000011</v>
      </c>
      <c r="AO112" s="221">
        <f t="shared" si="216"/>
        <v>285.93437430250009</v>
      </c>
      <c r="AP112" s="221">
        <f t="shared" si="217"/>
        <v>328.63858635000008</v>
      </c>
      <c r="AQ112" s="222">
        <f t="shared" si="218"/>
        <v>19.331681550000006</v>
      </c>
      <c r="AR112" s="223">
        <f t="shared" si="219"/>
        <v>15.649456492857146</v>
      </c>
      <c r="AS112" s="224">
        <f t="shared" si="220"/>
        <v>18.257699241666671</v>
      </c>
      <c r="AT112" s="268">
        <f t="shared" si="221"/>
        <v>228.74749944200008</v>
      </c>
      <c r="AU112" s="253">
        <f t="shared" si="222"/>
        <v>273.50244498500012</v>
      </c>
      <c r="AV112" s="254">
        <f t="shared" si="176"/>
        <v>314.52781173275014</v>
      </c>
      <c r="AW112" s="254">
        <f t="shared" si="177"/>
        <v>353.50244498500012</v>
      </c>
      <c r="AX112" s="255">
        <f t="shared" si="178"/>
        <v>20.794261469705891</v>
      </c>
      <c r="AY112" s="256">
        <f t="shared" si="179"/>
        <v>16.833449761190483</v>
      </c>
      <c r="AZ112" s="257">
        <f t="shared" si="180"/>
        <v>19.639024721388896</v>
      </c>
      <c r="BA112" s="268">
        <f t="shared" si="181"/>
        <v>251.62224938620011</v>
      </c>
    </row>
    <row r="113" spans="1:53" ht="13.25" customHeight="1" x14ac:dyDescent="0.2">
      <c r="A113" s="33">
        <v>8027</v>
      </c>
      <c r="B113" s="33" t="s">
        <v>131</v>
      </c>
      <c r="C113" s="34" t="s">
        <v>20</v>
      </c>
      <c r="D113" s="35">
        <v>228.07</v>
      </c>
      <c r="E113" s="36">
        <f t="shared" si="182"/>
        <v>259.99979999999999</v>
      </c>
      <c r="F113" s="18">
        <f t="shared" si="183"/>
        <v>308.07</v>
      </c>
      <c r="G113" s="37">
        <f t="shared" si="184"/>
        <v>23.697692307692307</v>
      </c>
      <c r="H113" s="38">
        <f t="shared" si="185"/>
        <v>18.121764705882352</v>
      </c>
      <c r="I113" s="39">
        <f t="shared" si="186"/>
        <v>19.254375</v>
      </c>
      <c r="J113" s="40">
        <v>250.87700000000001</v>
      </c>
      <c r="K113" s="23">
        <f t="shared" si="187"/>
        <v>288.50855000000001</v>
      </c>
      <c r="L113" s="41">
        <f t="shared" si="188"/>
        <v>330.87700000000001</v>
      </c>
      <c r="M113" s="42">
        <f t="shared" si="189"/>
        <v>22.058466666666668</v>
      </c>
      <c r="N113" s="43">
        <f t="shared" si="190"/>
        <v>17.414578947368422</v>
      </c>
      <c r="O113" s="44">
        <f t="shared" si="191"/>
        <v>18.382055555555556</v>
      </c>
      <c r="P113" s="45">
        <v>275.96470000000005</v>
      </c>
      <c r="Q113" s="46">
        <f t="shared" si="192"/>
        <v>317.35940500000004</v>
      </c>
      <c r="R113" s="30">
        <f t="shared" si="193"/>
        <v>355.96470000000005</v>
      </c>
      <c r="S113" s="31">
        <f t="shared" si="194"/>
        <v>23.730980000000002</v>
      </c>
      <c r="T113" s="32">
        <f t="shared" si="195"/>
        <v>18.734984210526317</v>
      </c>
      <c r="U113" s="74">
        <f t="shared" si="196"/>
        <v>20.939100000000003</v>
      </c>
      <c r="V113" s="105">
        <f t="shared" si="197"/>
        <v>303.56117000000006</v>
      </c>
      <c r="W113" s="105">
        <f t="shared" si="198"/>
        <v>349.09534550000006</v>
      </c>
      <c r="X113" s="106">
        <f t="shared" si="199"/>
        <v>383.56117000000006</v>
      </c>
      <c r="Y113" s="102">
        <f t="shared" si="200"/>
        <v>25.57074466666667</v>
      </c>
      <c r="Z113" s="103">
        <f t="shared" si="201"/>
        <v>20.187430000000003</v>
      </c>
      <c r="AA113" s="104">
        <f t="shared" si="202"/>
        <v>22.562421764705885</v>
      </c>
      <c r="AB113" s="151">
        <f t="shared" si="203"/>
        <v>333.9172870000001</v>
      </c>
      <c r="AC113" s="151">
        <f t="shared" si="204"/>
        <v>384.00488005000011</v>
      </c>
      <c r="AD113" s="152">
        <f t="shared" si="205"/>
        <v>413.9172870000001</v>
      </c>
      <c r="AE113" s="148">
        <f t="shared" si="206"/>
        <v>27.594485800000008</v>
      </c>
      <c r="AF113" s="149">
        <f t="shared" si="207"/>
        <v>21.785120368421058</v>
      </c>
      <c r="AG113" s="150">
        <f t="shared" si="208"/>
        <v>24.348075705882358</v>
      </c>
      <c r="AH113" s="187">
        <f t="shared" si="209"/>
        <v>367.30901570000015</v>
      </c>
      <c r="AI113" s="188">
        <f t="shared" si="210"/>
        <v>422.40536805500011</v>
      </c>
      <c r="AJ113" s="188">
        <f t="shared" si="211"/>
        <v>447.30901570000015</v>
      </c>
      <c r="AK113" s="189">
        <f t="shared" si="212"/>
        <v>26.31229504117648</v>
      </c>
      <c r="AL113" s="190">
        <f t="shared" si="213"/>
        <v>21.300429319047627</v>
      </c>
      <c r="AM113" s="191">
        <f t="shared" si="214"/>
        <v>24.850500872222231</v>
      </c>
      <c r="AN113" s="220">
        <f t="shared" si="215"/>
        <v>404.03991727000022</v>
      </c>
      <c r="AO113" s="221">
        <f t="shared" si="216"/>
        <v>464.6459048605002</v>
      </c>
      <c r="AP113" s="221">
        <f t="shared" si="217"/>
        <v>484.03991727000022</v>
      </c>
      <c r="AQ113" s="222">
        <f t="shared" si="218"/>
        <v>28.472936310000012</v>
      </c>
      <c r="AR113" s="223">
        <f t="shared" si="219"/>
        <v>23.049519870000012</v>
      </c>
      <c r="AS113" s="224">
        <f t="shared" si="220"/>
        <v>26.891106515000011</v>
      </c>
      <c r="AT113" s="268">
        <f t="shared" si="221"/>
        <v>371.71672388840017</v>
      </c>
      <c r="AU113" s="253">
        <f t="shared" si="222"/>
        <v>444.44390899700028</v>
      </c>
      <c r="AV113" s="254">
        <f t="shared" si="176"/>
        <v>511.11049534655029</v>
      </c>
      <c r="AW113" s="254">
        <f t="shared" si="177"/>
        <v>524.44390899700034</v>
      </c>
      <c r="AX113" s="255">
        <f t="shared" si="178"/>
        <v>30.849641705705903</v>
      </c>
      <c r="AY113" s="256">
        <f t="shared" si="179"/>
        <v>24.973519476047635</v>
      </c>
      <c r="AZ113" s="257">
        <f t="shared" si="180"/>
        <v>29.135772722055574</v>
      </c>
      <c r="BA113" s="268">
        <f t="shared" si="181"/>
        <v>408.88839627724025</v>
      </c>
    </row>
    <row r="114" spans="1:53" x14ac:dyDescent="0.2">
      <c r="A114" s="33">
        <v>8030</v>
      </c>
      <c r="B114" s="33" t="s">
        <v>132</v>
      </c>
      <c r="C114" s="34" t="s">
        <v>20</v>
      </c>
      <c r="D114" s="35">
        <v>280.7</v>
      </c>
      <c r="E114" s="36">
        <f t="shared" si="182"/>
        <v>319.99799999999993</v>
      </c>
      <c r="F114" s="18">
        <f t="shared" si="183"/>
        <v>360.7</v>
      </c>
      <c r="G114" s="37">
        <f t="shared" si="184"/>
        <v>27.746153846153845</v>
      </c>
      <c r="H114" s="38">
        <f t="shared" si="185"/>
        <v>21.21764705882353</v>
      </c>
      <c r="I114" s="39">
        <f t="shared" si="186"/>
        <v>22.543749999999999</v>
      </c>
      <c r="J114" s="40">
        <v>308.77000000000004</v>
      </c>
      <c r="K114" s="23">
        <f t="shared" si="187"/>
        <v>355.08550000000002</v>
      </c>
      <c r="L114" s="41">
        <f t="shared" si="188"/>
        <v>388.77000000000004</v>
      </c>
      <c r="M114" s="42">
        <f t="shared" si="189"/>
        <v>25.918000000000003</v>
      </c>
      <c r="N114" s="43">
        <f t="shared" si="190"/>
        <v>20.461578947368423</v>
      </c>
      <c r="O114" s="44">
        <f t="shared" si="191"/>
        <v>21.598333333333336</v>
      </c>
      <c r="P114" s="45">
        <v>339.64700000000005</v>
      </c>
      <c r="Q114" s="46">
        <f t="shared" si="192"/>
        <v>390.59405000000004</v>
      </c>
      <c r="R114" s="30">
        <f t="shared" si="193"/>
        <v>419.64700000000005</v>
      </c>
      <c r="S114" s="31">
        <f t="shared" si="194"/>
        <v>27.976466666666671</v>
      </c>
      <c r="T114" s="32">
        <f t="shared" si="195"/>
        <v>22.086684210526318</v>
      </c>
      <c r="U114" s="74">
        <f t="shared" si="196"/>
        <v>24.685117647058828</v>
      </c>
      <c r="V114" s="105">
        <f t="shared" si="197"/>
        <v>373.6117000000001</v>
      </c>
      <c r="W114" s="105">
        <f t="shared" si="198"/>
        <v>429.65345500000006</v>
      </c>
      <c r="X114" s="106">
        <f t="shared" si="199"/>
        <v>453.6117000000001</v>
      </c>
      <c r="Y114" s="102">
        <f t="shared" si="200"/>
        <v>30.240780000000008</v>
      </c>
      <c r="Z114" s="103">
        <f t="shared" si="201"/>
        <v>23.874300000000005</v>
      </c>
      <c r="AA114" s="104">
        <f t="shared" si="202"/>
        <v>26.683041176470596</v>
      </c>
      <c r="AB114" s="151">
        <f t="shared" si="203"/>
        <v>410.97287000000011</v>
      </c>
      <c r="AC114" s="151">
        <f t="shared" si="204"/>
        <v>472.61880050000008</v>
      </c>
      <c r="AD114" s="152">
        <f t="shared" si="205"/>
        <v>490.97287000000011</v>
      </c>
      <c r="AE114" s="148">
        <f t="shared" si="206"/>
        <v>32.731524666666672</v>
      </c>
      <c r="AF114" s="149">
        <f t="shared" si="207"/>
        <v>25.840677368421058</v>
      </c>
      <c r="AG114" s="150">
        <f t="shared" si="208"/>
        <v>28.880757058823537</v>
      </c>
      <c r="AH114" s="187">
        <f t="shared" si="209"/>
        <v>452.07015700000017</v>
      </c>
      <c r="AI114" s="188">
        <f t="shared" si="210"/>
        <v>519.88068055000019</v>
      </c>
      <c r="AJ114" s="188">
        <f t="shared" si="211"/>
        <v>532.07015700000011</v>
      </c>
      <c r="AK114" s="189">
        <f t="shared" si="212"/>
        <v>31.298244529411772</v>
      </c>
      <c r="AL114" s="190">
        <f t="shared" si="213"/>
        <v>25.336674142857149</v>
      </c>
      <c r="AM114" s="191">
        <f t="shared" si="214"/>
        <v>29.559453166666671</v>
      </c>
      <c r="AN114" s="220">
        <f t="shared" si="215"/>
        <v>497.27717270000022</v>
      </c>
      <c r="AO114" s="221">
        <f t="shared" si="216"/>
        <v>571.86874860500018</v>
      </c>
      <c r="AP114" s="221">
        <f t="shared" si="217"/>
        <v>577.27717270000016</v>
      </c>
      <c r="AQ114" s="222">
        <f t="shared" si="218"/>
        <v>33.957480747058831</v>
      </c>
      <c r="AR114" s="223">
        <f t="shared" si="219"/>
        <v>27.489389176190485</v>
      </c>
      <c r="AS114" s="224">
        <f t="shared" si="220"/>
        <v>32.0709540388889</v>
      </c>
      <c r="AT114" s="268">
        <f t="shared" si="221"/>
        <v>457.49499888400015</v>
      </c>
      <c r="AU114" s="253">
        <f t="shared" si="222"/>
        <v>547.00488997000025</v>
      </c>
      <c r="AV114" s="254">
        <f t="shared" si="176"/>
        <v>629.05562346550028</v>
      </c>
      <c r="AW114" s="254">
        <f t="shared" si="177"/>
        <v>627.00488997000025</v>
      </c>
      <c r="AX114" s="255">
        <f t="shared" si="178"/>
        <v>36.8826405864706</v>
      </c>
      <c r="AY114" s="256">
        <f t="shared" si="179"/>
        <v>29.857375712857156</v>
      </c>
      <c r="AZ114" s="257">
        <f t="shared" si="180"/>
        <v>34.83360499833335</v>
      </c>
      <c r="BA114" s="268">
        <f t="shared" si="181"/>
        <v>503.24449877240022</v>
      </c>
    </row>
    <row r="115" spans="1:53" x14ac:dyDescent="0.2">
      <c r="A115" s="33">
        <v>8032</v>
      </c>
      <c r="B115" s="33" t="s">
        <v>133</v>
      </c>
      <c r="C115" s="34" t="s">
        <v>20</v>
      </c>
      <c r="D115" s="35">
        <v>140</v>
      </c>
      <c r="E115" s="36">
        <f t="shared" si="182"/>
        <v>159.6</v>
      </c>
      <c r="F115" s="18">
        <f t="shared" si="183"/>
        <v>220</v>
      </c>
      <c r="G115" s="37">
        <f t="shared" si="184"/>
        <v>16.923076923076923</v>
      </c>
      <c r="H115" s="38">
        <f t="shared" si="185"/>
        <v>12.941176470588236</v>
      </c>
      <c r="I115" s="39">
        <f t="shared" si="186"/>
        <v>13.75</v>
      </c>
      <c r="J115" s="40">
        <v>154</v>
      </c>
      <c r="K115" s="23">
        <f t="shared" si="187"/>
        <v>177.1</v>
      </c>
      <c r="L115" s="41">
        <f t="shared" si="188"/>
        <v>234</v>
      </c>
      <c r="M115" s="42">
        <f t="shared" si="189"/>
        <v>15.6</v>
      </c>
      <c r="N115" s="43">
        <f t="shared" si="190"/>
        <v>12.315789473684211</v>
      </c>
      <c r="O115" s="44">
        <f t="shared" si="191"/>
        <v>13</v>
      </c>
      <c r="P115" s="45">
        <v>169.4</v>
      </c>
      <c r="Q115" s="46">
        <f t="shared" si="192"/>
        <v>194.81</v>
      </c>
      <c r="R115" s="30">
        <f t="shared" si="193"/>
        <v>249.4</v>
      </c>
      <c r="S115" s="31">
        <f t="shared" si="194"/>
        <v>16.626666666666669</v>
      </c>
      <c r="T115" s="32">
        <f t="shared" si="195"/>
        <v>13.126315789473685</v>
      </c>
      <c r="U115" s="74">
        <f t="shared" si="196"/>
        <v>14.670588235294119</v>
      </c>
      <c r="V115" s="105">
        <f t="shared" si="197"/>
        <v>186.34000000000003</v>
      </c>
      <c r="W115" s="105">
        <f t="shared" si="198"/>
        <v>214.29100000000003</v>
      </c>
      <c r="X115" s="106">
        <f t="shared" si="199"/>
        <v>266.34000000000003</v>
      </c>
      <c r="Y115" s="102">
        <f t="shared" si="200"/>
        <v>17.756000000000004</v>
      </c>
      <c r="Z115" s="103">
        <f t="shared" si="201"/>
        <v>14.017894736842107</v>
      </c>
      <c r="AA115" s="104">
        <f t="shared" si="202"/>
        <v>15.667058823529414</v>
      </c>
      <c r="AB115" s="151">
        <f t="shared" si="203"/>
        <v>204.97400000000005</v>
      </c>
      <c r="AC115" s="151">
        <f t="shared" si="204"/>
        <v>235.72010000000003</v>
      </c>
      <c r="AD115" s="152">
        <f t="shared" si="205"/>
        <v>284.97400000000005</v>
      </c>
      <c r="AE115" s="148">
        <f t="shared" si="206"/>
        <v>18.99826666666667</v>
      </c>
      <c r="AF115" s="149">
        <f t="shared" si="207"/>
        <v>14.998631578947371</v>
      </c>
      <c r="AG115" s="150">
        <f t="shared" si="208"/>
        <v>16.763176470588238</v>
      </c>
      <c r="AH115" s="187">
        <f t="shared" si="209"/>
        <v>225.47140000000007</v>
      </c>
      <c r="AI115" s="188">
        <f t="shared" si="210"/>
        <v>259.29211000000004</v>
      </c>
      <c r="AJ115" s="188">
        <f t="shared" si="211"/>
        <v>305.47140000000007</v>
      </c>
      <c r="AK115" s="189">
        <f t="shared" si="212"/>
        <v>17.968905882352946</v>
      </c>
      <c r="AL115" s="190">
        <f t="shared" si="213"/>
        <v>14.546257142857147</v>
      </c>
      <c r="AM115" s="191">
        <f t="shared" si="214"/>
        <v>16.970633333333339</v>
      </c>
      <c r="AN115" s="220">
        <f t="shared" si="215"/>
        <v>248.01854000000012</v>
      </c>
      <c r="AO115" s="221">
        <f t="shared" si="216"/>
        <v>285.2213210000001</v>
      </c>
      <c r="AP115" s="221">
        <f t="shared" si="217"/>
        <v>328.01854000000014</v>
      </c>
      <c r="AQ115" s="222">
        <f t="shared" si="218"/>
        <v>19.295208235294126</v>
      </c>
      <c r="AR115" s="223">
        <f t="shared" si="219"/>
        <v>15.619930476190483</v>
      </c>
      <c r="AS115" s="224">
        <f t="shared" si="220"/>
        <v>18.223252222222229</v>
      </c>
      <c r="AT115" s="268">
        <f t="shared" si="221"/>
        <v>228.17705680000009</v>
      </c>
      <c r="AU115" s="253">
        <f t="shared" si="222"/>
        <v>272.82039400000014</v>
      </c>
      <c r="AV115" s="254">
        <f t="shared" si="176"/>
        <v>313.74345310000012</v>
      </c>
      <c r="AW115" s="254">
        <f t="shared" si="177"/>
        <v>352.82039400000014</v>
      </c>
      <c r="AX115" s="255">
        <f t="shared" si="178"/>
        <v>20.754140823529418</v>
      </c>
      <c r="AY115" s="256">
        <f t="shared" si="179"/>
        <v>16.800971142857151</v>
      </c>
      <c r="AZ115" s="257">
        <f t="shared" si="180"/>
        <v>19.601133000000008</v>
      </c>
      <c r="BA115" s="268">
        <f t="shared" si="181"/>
        <v>250.99476248000011</v>
      </c>
    </row>
    <row r="116" spans="1:53" x14ac:dyDescent="0.2">
      <c r="A116" s="33">
        <v>8034</v>
      </c>
      <c r="B116" s="33" t="s">
        <v>134</v>
      </c>
      <c r="C116" s="34" t="s">
        <v>20</v>
      </c>
      <c r="D116" s="35">
        <v>121.93</v>
      </c>
      <c r="E116" s="36">
        <f t="shared" si="182"/>
        <v>139.00020000000001</v>
      </c>
      <c r="F116" s="18">
        <f t="shared" si="183"/>
        <v>201.93</v>
      </c>
      <c r="G116" s="37">
        <f t="shared" si="184"/>
        <v>15.533076923076923</v>
      </c>
      <c r="H116" s="38">
        <f t="shared" si="185"/>
        <v>11.878235294117648</v>
      </c>
      <c r="I116" s="39">
        <f t="shared" si="186"/>
        <v>12.620625</v>
      </c>
      <c r="J116" s="40">
        <v>134.12300000000002</v>
      </c>
      <c r="K116" s="23">
        <f t="shared" si="187"/>
        <v>154.24145000000001</v>
      </c>
      <c r="L116" s="41">
        <f t="shared" si="188"/>
        <v>214.12300000000002</v>
      </c>
      <c r="M116" s="42">
        <f t="shared" si="189"/>
        <v>14.274866666666668</v>
      </c>
      <c r="N116" s="43">
        <f t="shared" si="190"/>
        <v>11.269631578947369</v>
      </c>
      <c r="O116" s="44">
        <f t="shared" si="191"/>
        <v>11.895722222222224</v>
      </c>
      <c r="P116" s="45">
        <v>147.53530000000003</v>
      </c>
      <c r="Q116" s="46">
        <f t="shared" si="192"/>
        <v>169.66559500000002</v>
      </c>
      <c r="R116" s="30">
        <f t="shared" si="193"/>
        <v>227.53530000000003</v>
      </c>
      <c r="S116" s="31">
        <f t="shared" si="194"/>
        <v>15.169020000000002</v>
      </c>
      <c r="T116" s="32">
        <f t="shared" si="195"/>
        <v>11.975542105263159</v>
      </c>
      <c r="U116" s="74">
        <f t="shared" si="196"/>
        <v>13.384429411764708</v>
      </c>
      <c r="V116" s="105">
        <f t="shared" si="197"/>
        <v>162.28883000000005</v>
      </c>
      <c r="W116" s="105">
        <f t="shared" si="198"/>
        <v>186.63215450000004</v>
      </c>
      <c r="X116" s="106">
        <f t="shared" si="199"/>
        <v>242.28883000000005</v>
      </c>
      <c r="Y116" s="102">
        <f t="shared" si="200"/>
        <v>16.15258866666667</v>
      </c>
      <c r="Z116" s="103">
        <f t="shared" si="201"/>
        <v>12.752043684210529</v>
      </c>
      <c r="AA116" s="104">
        <f t="shared" si="202"/>
        <v>14.252284117647061</v>
      </c>
      <c r="AB116" s="151">
        <f t="shared" si="203"/>
        <v>178.51771300000007</v>
      </c>
      <c r="AC116" s="151">
        <f t="shared" si="204"/>
        <v>205.29536995000007</v>
      </c>
      <c r="AD116" s="152">
        <f t="shared" si="205"/>
        <v>258.51771300000007</v>
      </c>
      <c r="AE116" s="148">
        <f t="shared" si="206"/>
        <v>17.234514200000003</v>
      </c>
      <c r="AF116" s="149">
        <f t="shared" si="207"/>
        <v>13.606195421052636</v>
      </c>
      <c r="AG116" s="150">
        <f t="shared" si="208"/>
        <v>15.206924294117652</v>
      </c>
      <c r="AH116" s="187">
        <f t="shared" si="209"/>
        <v>196.3694843000001</v>
      </c>
      <c r="AI116" s="188">
        <f t="shared" si="210"/>
        <v>225.82490694500009</v>
      </c>
      <c r="AJ116" s="188">
        <f t="shared" si="211"/>
        <v>276.36948430000007</v>
      </c>
      <c r="AK116" s="189">
        <f t="shared" si="212"/>
        <v>16.257028488235299</v>
      </c>
      <c r="AL116" s="190">
        <f t="shared" si="213"/>
        <v>13.160451633333336</v>
      </c>
      <c r="AM116" s="191">
        <f t="shared" si="214"/>
        <v>15.353860238888892</v>
      </c>
      <c r="AN116" s="220">
        <f t="shared" si="215"/>
        <v>216.00643273000011</v>
      </c>
      <c r="AO116" s="221">
        <f t="shared" si="216"/>
        <v>248.40739763950012</v>
      </c>
      <c r="AP116" s="221">
        <f t="shared" si="217"/>
        <v>296.00643273000014</v>
      </c>
      <c r="AQ116" s="222">
        <f t="shared" si="218"/>
        <v>17.412143101764713</v>
      </c>
      <c r="AR116" s="223">
        <f t="shared" si="219"/>
        <v>14.095544415714292</v>
      </c>
      <c r="AS116" s="224">
        <f t="shared" si="220"/>
        <v>16.444801818333342</v>
      </c>
      <c r="AT116" s="268">
        <f t="shared" si="221"/>
        <v>198.72591811160009</v>
      </c>
      <c r="AU116" s="253">
        <f t="shared" si="222"/>
        <v>237.60707600300015</v>
      </c>
      <c r="AV116" s="254">
        <f t="shared" si="176"/>
        <v>273.24813740345013</v>
      </c>
      <c r="AW116" s="254">
        <f t="shared" si="177"/>
        <v>317.60707600300015</v>
      </c>
      <c r="AX116" s="255">
        <f t="shared" si="178"/>
        <v>18.682769176647067</v>
      </c>
      <c r="AY116" s="256">
        <f t="shared" si="179"/>
        <v>15.12414647633334</v>
      </c>
      <c r="AZ116" s="257">
        <f t="shared" si="180"/>
        <v>17.64483755572223</v>
      </c>
      <c r="BA116" s="268">
        <f t="shared" si="181"/>
        <v>218.59850992276012</v>
      </c>
    </row>
    <row r="117" spans="1:53" x14ac:dyDescent="0.2">
      <c r="A117" s="33">
        <v>8036</v>
      </c>
      <c r="B117" s="33" t="s">
        <v>135</v>
      </c>
      <c r="C117" s="34" t="s">
        <v>20</v>
      </c>
      <c r="D117" s="35">
        <v>184.21</v>
      </c>
      <c r="E117" s="36">
        <f t="shared" si="182"/>
        <v>209.99939999999998</v>
      </c>
      <c r="F117" s="18">
        <f t="shared" si="183"/>
        <v>264.21000000000004</v>
      </c>
      <c r="G117" s="37">
        <f t="shared" si="184"/>
        <v>20.323846153846155</v>
      </c>
      <c r="H117" s="38">
        <f t="shared" si="185"/>
        <v>15.541764705882356</v>
      </c>
      <c r="I117" s="39">
        <f t="shared" si="186"/>
        <v>16.513125000000002</v>
      </c>
      <c r="J117" s="40">
        <v>202.63100000000003</v>
      </c>
      <c r="K117" s="23">
        <f t="shared" si="187"/>
        <v>233.02565000000001</v>
      </c>
      <c r="L117" s="41">
        <f t="shared" si="188"/>
        <v>282.63100000000003</v>
      </c>
      <c r="M117" s="42">
        <f t="shared" si="189"/>
        <v>18.842066666666668</v>
      </c>
      <c r="N117" s="43">
        <f t="shared" si="190"/>
        <v>14.875315789473685</v>
      </c>
      <c r="O117" s="44">
        <f t="shared" si="191"/>
        <v>15.701722222222223</v>
      </c>
      <c r="P117" s="45">
        <v>222.89410000000004</v>
      </c>
      <c r="Q117" s="46">
        <f t="shared" si="192"/>
        <v>256.328215</v>
      </c>
      <c r="R117" s="30">
        <f t="shared" si="193"/>
        <v>302.89410000000004</v>
      </c>
      <c r="S117" s="31">
        <f t="shared" si="194"/>
        <v>20.192940000000004</v>
      </c>
      <c r="T117" s="32">
        <f t="shared" si="195"/>
        <v>15.941794736842107</v>
      </c>
      <c r="U117" s="74">
        <f t="shared" si="196"/>
        <v>17.817300000000003</v>
      </c>
      <c r="V117" s="105">
        <f t="shared" si="197"/>
        <v>245.18351000000007</v>
      </c>
      <c r="W117" s="105">
        <f t="shared" si="198"/>
        <v>281.96103650000003</v>
      </c>
      <c r="X117" s="106">
        <f t="shared" si="199"/>
        <v>325.18351000000007</v>
      </c>
      <c r="Y117" s="102">
        <f t="shared" si="200"/>
        <v>21.678900666666671</v>
      </c>
      <c r="Z117" s="103">
        <f t="shared" si="201"/>
        <v>17.114921578947371</v>
      </c>
      <c r="AA117" s="104">
        <f t="shared" si="202"/>
        <v>19.128441764705887</v>
      </c>
      <c r="AB117" s="151">
        <f t="shared" si="203"/>
        <v>269.70186100000012</v>
      </c>
      <c r="AC117" s="151">
        <f t="shared" si="204"/>
        <v>310.15714015000009</v>
      </c>
      <c r="AD117" s="152">
        <f t="shared" si="205"/>
        <v>349.70186100000012</v>
      </c>
      <c r="AE117" s="148">
        <f t="shared" si="206"/>
        <v>23.313457400000008</v>
      </c>
      <c r="AF117" s="149">
        <f t="shared" si="207"/>
        <v>18.405361105263164</v>
      </c>
      <c r="AG117" s="150">
        <f t="shared" si="208"/>
        <v>20.57069770588236</v>
      </c>
      <c r="AH117" s="187">
        <f t="shared" si="209"/>
        <v>296.67204710000016</v>
      </c>
      <c r="AI117" s="188">
        <f t="shared" si="210"/>
        <v>341.17285416500016</v>
      </c>
      <c r="AJ117" s="188">
        <f t="shared" si="211"/>
        <v>376.67204710000016</v>
      </c>
      <c r="AK117" s="189">
        <f t="shared" si="212"/>
        <v>22.157179241176479</v>
      </c>
      <c r="AL117" s="190">
        <f t="shared" si="213"/>
        <v>17.936764147619055</v>
      </c>
      <c r="AM117" s="191">
        <f t="shared" si="214"/>
        <v>20.926224838888899</v>
      </c>
      <c r="AN117" s="220">
        <f t="shared" si="215"/>
        <v>326.33925181000018</v>
      </c>
      <c r="AO117" s="221">
        <f t="shared" si="216"/>
        <v>375.29013958150017</v>
      </c>
      <c r="AP117" s="221">
        <f t="shared" si="217"/>
        <v>406.33925181000018</v>
      </c>
      <c r="AQ117" s="222">
        <f t="shared" si="218"/>
        <v>23.902308930000011</v>
      </c>
      <c r="AR117" s="223">
        <f t="shared" si="219"/>
        <v>19.34948818142858</v>
      </c>
      <c r="AS117" s="224">
        <f t="shared" si="220"/>
        <v>22.574402878333345</v>
      </c>
      <c r="AT117" s="268">
        <f t="shared" si="221"/>
        <v>300.23211166520014</v>
      </c>
      <c r="AU117" s="253">
        <f t="shared" si="222"/>
        <v>358.97317699100023</v>
      </c>
      <c r="AV117" s="254">
        <f t="shared" si="176"/>
        <v>412.81915353965024</v>
      </c>
      <c r="AW117" s="254">
        <f t="shared" si="177"/>
        <v>438.97317699100023</v>
      </c>
      <c r="AX117" s="255">
        <f t="shared" si="178"/>
        <v>25.821951587705897</v>
      </c>
      <c r="AY117" s="256">
        <f t="shared" si="179"/>
        <v>20.903484618619057</v>
      </c>
      <c r="AZ117" s="257">
        <f t="shared" si="180"/>
        <v>24.387398721722235</v>
      </c>
      <c r="BA117" s="268">
        <f t="shared" si="181"/>
        <v>330.25532283172021</v>
      </c>
    </row>
    <row r="118" spans="1:53" x14ac:dyDescent="0.2">
      <c r="A118" s="50">
        <v>8038</v>
      </c>
      <c r="B118" s="50" t="s">
        <v>136</v>
      </c>
      <c r="C118" s="51" t="s">
        <v>20</v>
      </c>
      <c r="D118" s="47">
        <v>78.95</v>
      </c>
      <c r="E118" s="36">
        <f t="shared" si="182"/>
        <v>90.003</v>
      </c>
      <c r="F118" s="18">
        <f t="shared" si="183"/>
        <v>158.94999999999999</v>
      </c>
      <c r="G118" s="37">
        <f t="shared" si="184"/>
        <v>12.226923076923075</v>
      </c>
      <c r="H118" s="38">
        <f t="shared" si="185"/>
        <v>9.35</v>
      </c>
      <c r="I118" s="39">
        <f t="shared" si="186"/>
        <v>9.9343749999999993</v>
      </c>
      <c r="J118" s="40">
        <v>86.845000000000013</v>
      </c>
      <c r="K118" s="23">
        <f t="shared" si="187"/>
        <v>99.871750000000006</v>
      </c>
      <c r="L118" s="41">
        <f t="shared" si="188"/>
        <v>166.84500000000003</v>
      </c>
      <c r="M118" s="42">
        <f t="shared" si="189"/>
        <v>11.123000000000001</v>
      </c>
      <c r="N118" s="43">
        <f t="shared" si="190"/>
        <v>8.7813157894736857</v>
      </c>
      <c r="O118" s="44">
        <f t="shared" si="191"/>
        <v>9.2691666666666688</v>
      </c>
      <c r="P118" s="45">
        <v>95.529500000000027</v>
      </c>
      <c r="Q118" s="46">
        <f t="shared" si="192"/>
        <v>109.85892500000003</v>
      </c>
      <c r="R118" s="30">
        <f t="shared" si="193"/>
        <v>175.52950000000004</v>
      </c>
      <c r="S118" s="31">
        <f t="shared" si="194"/>
        <v>11.701966666666669</v>
      </c>
      <c r="T118" s="32">
        <f t="shared" si="195"/>
        <v>9.2383947368421069</v>
      </c>
      <c r="U118" s="74">
        <f t="shared" si="196"/>
        <v>10.325264705882356</v>
      </c>
      <c r="V118" s="105">
        <f t="shared" si="197"/>
        <v>105.08245000000004</v>
      </c>
      <c r="W118" s="105">
        <f t="shared" si="198"/>
        <v>120.84481750000003</v>
      </c>
      <c r="X118" s="106">
        <f t="shared" si="199"/>
        <v>185.08245000000005</v>
      </c>
      <c r="Y118" s="102">
        <f t="shared" si="200"/>
        <v>12.338830000000003</v>
      </c>
      <c r="Z118" s="103">
        <f t="shared" si="201"/>
        <v>9.741181578947371</v>
      </c>
      <c r="AA118" s="104">
        <f t="shared" si="202"/>
        <v>10.887202941176474</v>
      </c>
      <c r="AB118" s="151">
        <f t="shared" si="203"/>
        <v>115.59069500000005</v>
      </c>
      <c r="AC118" s="151">
        <f t="shared" si="204"/>
        <v>132.92929925000004</v>
      </c>
      <c r="AD118" s="152">
        <f t="shared" si="205"/>
        <v>195.59069500000004</v>
      </c>
      <c r="AE118" s="148">
        <f t="shared" si="206"/>
        <v>13.039379666666669</v>
      </c>
      <c r="AF118" s="149">
        <f t="shared" si="207"/>
        <v>10.29424710526316</v>
      </c>
      <c r="AG118" s="150">
        <f t="shared" si="208"/>
        <v>11.505335000000002</v>
      </c>
      <c r="AH118" s="187">
        <f t="shared" si="209"/>
        <v>127.14976450000007</v>
      </c>
      <c r="AI118" s="188">
        <f t="shared" si="210"/>
        <v>146.22222917500008</v>
      </c>
      <c r="AJ118" s="188">
        <f t="shared" si="211"/>
        <v>207.14976450000006</v>
      </c>
      <c r="AK118" s="189">
        <f t="shared" si="212"/>
        <v>12.185280264705886</v>
      </c>
      <c r="AL118" s="190">
        <f t="shared" si="213"/>
        <v>9.8642745000000023</v>
      </c>
      <c r="AM118" s="191">
        <f t="shared" si="214"/>
        <v>11.508320250000004</v>
      </c>
      <c r="AN118" s="220">
        <f t="shared" si="215"/>
        <v>139.86474095000008</v>
      </c>
      <c r="AO118" s="221">
        <f t="shared" si="216"/>
        <v>160.84445209250009</v>
      </c>
      <c r="AP118" s="221">
        <f t="shared" si="217"/>
        <v>219.86474095000008</v>
      </c>
      <c r="AQ118" s="222">
        <f t="shared" si="218"/>
        <v>12.933220055882359</v>
      </c>
      <c r="AR118" s="223">
        <f t="shared" si="219"/>
        <v>10.469749569047623</v>
      </c>
      <c r="AS118" s="224">
        <f t="shared" si="220"/>
        <v>12.214707830555561</v>
      </c>
      <c r="AT118" s="268">
        <f t="shared" si="221"/>
        <v>128.67556167400008</v>
      </c>
      <c r="AU118" s="253">
        <f t="shared" si="222"/>
        <v>153.85121504500012</v>
      </c>
      <c r="AV118" s="254">
        <f t="shared" si="176"/>
        <v>176.92889730175011</v>
      </c>
      <c r="AW118" s="254">
        <f t="shared" si="177"/>
        <v>233.85121504500012</v>
      </c>
      <c r="AX118" s="255">
        <f t="shared" si="178"/>
        <v>13.755953826176478</v>
      </c>
      <c r="AY118" s="256">
        <f t="shared" si="179"/>
        <v>11.135772145000006</v>
      </c>
      <c r="AZ118" s="257">
        <f t="shared" si="180"/>
        <v>12.991734169166673</v>
      </c>
      <c r="BA118" s="268">
        <f t="shared" si="181"/>
        <v>141.54311784140009</v>
      </c>
    </row>
    <row r="119" spans="1:53" x14ac:dyDescent="0.2">
      <c r="A119" s="33">
        <v>8039</v>
      </c>
      <c r="B119" s="33" t="s">
        <v>137</v>
      </c>
      <c r="C119" s="34" t="s">
        <v>20</v>
      </c>
      <c r="D119" s="35">
        <v>219.3</v>
      </c>
      <c r="E119" s="36">
        <f t="shared" si="182"/>
        <v>250.00199999999998</v>
      </c>
      <c r="F119" s="18">
        <f t="shared" si="183"/>
        <v>299.3</v>
      </c>
      <c r="G119" s="37">
        <f t="shared" si="184"/>
        <v>23.023076923076925</v>
      </c>
      <c r="H119" s="38">
        <f t="shared" si="185"/>
        <v>17.605882352941176</v>
      </c>
      <c r="I119" s="39">
        <f t="shared" si="186"/>
        <v>18.706250000000001</v>
      </c>
      <c r="J119" s="40">
        <v>241.23000000000002</v>
      </c>
      <c r="K119" s="23">
        <f t="shared" si="187"/>
        <v>277.41449999999998</v>
      </c>
      <c r="L119" s="41">
        <f t="shared" si="188"/>
        <v>321.23</v>
      </c>
      <c r="M119" s="42">
        <f t="shared" si="189"/>
        <v>21.415333333333333</v>
      </c>
      <c r="N119" s="43">
        <f t="shared" si="190"/>
        <v>16.906842105263159</v>
      </c>
      <c r="O119" s="44">
        <f t="shared" si="191"/>
        <v>17.846111111111114</v>
      </c>
      <c r="P119" s="45">
        <v>265.35300000000007</v>
      </c>
      <c r="Q119" s="46">
        <f t="shared" si="192"/>
        <v>305.15595000000008</v>
      </c>
      <c r="R119" s="30">
        <f t="shared" si="193"/>
        <v>345.35300000000007</v>
      </c>
      <c r="S119" s="31">
        <f t="shared" si="194"/>
        <v>23.023533333333337</v>
      </c>
      <c r="T119" s="32">
        <f t="shared" si="195"/>
        <v>18.176473684210531</v>
      </c>
      <c r="U119" s="74">
        <f t="shared" si="196"/>
        <v>20.314882352941179</v>
      </c>
      <c r="V119" s="105">
        <f t="shared" si="197"/>
        <v>291.88830000000007</v>
      </c>
      <c r="W119" s="105">
        <f t="shared" si="198"/>
        <v>335.67154500000004</v>
      </c>
      <c r="X119" s="106">
        <f t="shared" si="199"/>
        <v>371.88830000000007</v>
      </c>
      <c r="Y119" s="102">
        <f t="shared" si="200"/>
        <v>24.792553333333338</v>
      </c>
      <c r="Z119" s="103">
        <f t="shared" si="201"/>
        <v>19.573068421052636</v>
      </c>
      <c r="AA119" s="104">
        <f t="shared" si="202"/>
        <v>21.875782352941179</v>
      </c>
      <c r="AB119" s="151">
        <f t="shared" si="203"/>
        <v>321.07713000000012</v>
      </c>
      <c r="AC119" s="151">
        <f t="shared" si="204"/>
        <v>369.23869950000011</v>
      </c>
      <c r="AD119" s="152">
        <f t="shared" si="205"/>
        <v>401.07713000000012</v>
      </c>
      <c r="AE119" s="148">
        <f t="shared" si="206"/>
        <v>26.738475333333341</v>
      </c>
      <c r="AF119" s="149">
        <f t="shared" si="207"/>
        <v>21.109322631578955</v>
      </c>
      <c r="AG119" s="150">
        <f t="shared" si="208"/>
        <v>23.592772352941182</v>
      </c>
      <c r="AH119" s="187">
        <f t="shared" si="209"/>
        <v>353.18484300000017</v>
      </c>
      <c r="AI119" s="188">
        <f t="shared" si="210"/>
        <v>406.16256945000015</v>
      </c>
      <c r="AJ119" s="188">
        <f t="shared" si="211"/>
        <v>433.18484300000017</v>
      </c>
      <c r="AK119" s="189">
        <f t="shared" si="212"/>
        <v>25.481461352941185</v>
      </c>
      <c r="AL119" s="190">
        <f t="shared" si="213"/>
        <v>20.627849666666673</v>
      </c>
      <c r="AM119" s="191">
        <f t="shared" si="214"/>
        <v>24.065824611111122</v>
      </c>
      <c r="AN119" s="220">
        <f t="shared" si="215"/>
        <v>388.50332730000019</v>
      </c>
      <c r="AO119" s="221">
        <f t="shared" si="216"/>
        <v>446.77882639500018</v>
      </c>
      <c r="AP119" s="221">
        <f t="shared" si="217"/>
        <v>468.50332730000019</v>
      </c>
      <c r="AQ119" s="222">
        <f t="shared" si="218"/>
        <v>27.559019252941187</v>
      </c>
      <c r="AR119" s="223">
        <f t="shared" si="219"/>
        <v>22.309682252380963</v>
      </c>
      <c r="AS119" s="224">
        <f t="shared" si="220"/>
        <v>26.027962627777789</v>
      </c>
      <c r="AT119" s="268">
        <f t="shared" si="221"/>
        <v>357.42306111600016</v>
      </c>
      <c r="AU119" s="253">
        <f t="shared" si="222"/>
        <v>427.35366003000024</v>
      </c>
      <c r="AV119" s="254">
        <f t="shared" si="176"/>
        <v>491.45670903450025</v>
      </c>
      <c r="AW119" s="254">
        <f t="shared" si="177"/>
        <v>507.35366003000024</v>
      </c>
      <c r="AX119" s="255">
        <f t="shared" si="178"/>
        <v>29.84433294294119</v>
      </c>
      <c r="AY119" s="256">
        <f t="shared" si="179"/>
        <v>24.159698096666677</v>
      </c>
      <c r="AZ119" s="257">
        <f t="shared" si="180"/>
        <v>28.186314446111126</v>
      </c>
      <c r="BA119" s="268">
        <f t="shared" si="181"/>
        <v>393.1653672276002</v>
      </c>
    </row>
    <row r="120" spans="1:53" x14ac:dyDescent="0.2">
      <c r="A120" s="33">
        <v>8040</v>
      </c>
      <c r="B120" s="33" t="s">
        <v>138</v>
      </c>
      <c r="C120" s="34" t="s">
        <v>20</v>
      </c>
      <c r="D120" s="35">
        <v>245.61</v>
      </c>
      <c r="E120" s="36">
        <f t="shared" si="182"/>
        <v>279.99540000000002</v>
      </c>
      <c r="F120" s="18">
        <f t="shared" si="183"/>
        <v>325.61</v>
      </c>
      <c r="G120" s="37">
        <f t="shared" si="184"/>
        <v>25.046923076923079</v>
      </c>
      <c r="H120" s="38">
        <f t="shared" si="185"/>
        <v>19.153529411764708</v>
      </c>
      <c r="I120" s="39">
        <f t="shared" si="186"/>
        <v>20.350625000000001</v>
      </c>
      <c r="J120" s="40">
        <v>270.17100000000005</v>
      </c>
      <c r="K120" s="23">
        <f t="shared" si="187"/>
        <v>310.69665000000003</v>
      </c>
      <c r="L120" s="41">
        <f t="shared" si="188"/>
        <v>350.17100000000005</v>
      </c>
      <c r="M120" s="42">
        <f t="shared" si="189"/>
        <v>23.344733333333338</v>
      </c>
      <c r="N120" s="43">
        <f t="shared" si="190"/>
        <v>18.430052631578949</v>
      </c>
      <c r="O120" s="44">
        <f t="shared" si="191"/>
        <v>19.453944444444446</v>
      </c>
      <c r="P120" s="45">
        <v>297.18810000000008</v>
      </c>
      <c r="Q120" s="46">
        <f t="shared" si="192"/>
        <v>341.76631500000008</v>
      </c>
      <c r="R120" s="30">
        <f t="shared" si="193"/>
        <v>377.18810000000008</v>
      </c>
      <c r="S120" s="31">
        <f t="shared" si="194"/>
        <v>25.145873333333338</v>
      </c>
      <c r="T120" s="32">
        <f t="shared" si="195"/>
        <v>19.852005263157899</v>
      </c>
      <c r="U120" s="74">
        <f t="shared" si="196"/>
        <v>22.187535294117652</v>
      </c>
      <c r="V120" s="105">
        <f t="shared" si="197"/>
        <v>326.9069100000001</v>
      </c>
      <c r="W120" s="105">
        <f t="shared" si="198"/>
        <v>375.94294650000006</v>
      </c>
      <c r="X120" s="106">
        <f t="shared" si="199"/>
        <v>406.9069100000001</v>
      </c>
      <c r="Y120" s="102">
        <f t="shared" si="200"/>
        <v>27.127127333333341</v>
      </c>
      <c r="Z120" s="103">
        <f t="shared" si="201"/>
        <v>21.41615315789474</v>
      </c>
      <c r="AA120" s="104">
        <f t="shared" si="202"/>
        <v>23.935700588235299</v>
      </c>
      <c r="AB120" s="151">
        <f t="shared" si="203"/>
        <v>359.59760100000011</v>
      </c>
      <c r="AC120" s="151">
        <f t="shared" si="204"/>
        <v>413.53724115000011</v>
      </c>
      <c r="AD120" s="152">
        <f t="shared" si="205"/>
        <v>439.59760100000011</v>
      </c>
      <c r="AE120" s="148">
        <f t="shared" si="206"/>
        <v>29.30650673333334</v>
      </c>
      <c r="AF120" s="149">
        <f t="shared" si="207"/>
        <v>23.136715842105268</v>
      </c>
      <c r="AG120" s="150">
        <f t="shared" si="208"/>
        <v>25.858682411764711</v>
      </c>
      <c r="AH120" s="187">
        <f t="shared" si="209"/>
        <v>395.55736110000015</v>
      </c>
      <c r="AI120" s="188">
        <f t="shared" si="210"/>
        <v>454.89096526500015</v>
      </c>
      <c r="AJ120" s="188">
        <f t="shared" si="211"/>
        <v>475.55736110000015</v>
      </c>
      <c r="AK120" s="189">
        <f t="shared" si="212"/>
        <v>27.973962417647069</v>
      </c>
      <c r="AL120" s="190">
        <f t="shared" si="213"/>
        <v>22.64558862380953</v>
      </c>
      <c r="AM120" s="191">
        <f t="shared" si="214"/>
        <v>26.419853394444452</v>
      </c>
      <c r="AN120" s="220">
        <f t="shared" si="215"/>
        <v>435.11309721000021</v>
      </c>
      <c r="AO120" s="221">
        <f t="shared" si="216"/>
        <v>500.38006179150022</v>
      </c>
      <c r="AP120" s="221">
        <f t="shared" si="217"/>
        <v>515.11309721000021</v>
      </c>
      <c r="AQ120" s="222">
        <f t="shared" si="218"/>
        <v>30.300770424117658</v>
      </c>
      <c r="AR120" s="223">
        <f t="shared" si="219"/>
        <v>24.529195105238106</v>
      </c>
      <c r="AS120" s="224">
        <f t="shared" si="220"/>
        <v>28.617394289444455</v>
      </c>
      <c r="AT120" s="268">
        <f t="shared" si="221"/>
        <v>400.30404943320019</v>
      </c>
      <c r="AU120" s="253">
        <f t="shared" si="222"/>
        <v>478.62440693100024</v>
      </c>
      <c r="AV120" s="254">
        <f t="shared" si="176"/>
        <v>550.41806797065021</v>
      </c>
      <c r="AW120" s="254">
        <f t="shared" si="177"/>
        <v>558.62440693100029</v>
      </c>
      <c r="AX120" s="255">
        <f t="shared" si="178"/>
        <v>32.860259231235311</v>
      </c>
      <c r="AY120" s="256">
        <f t="shared" si="179"/>
        <v>26.601162234809539</v>
      </c>
      <c r="AZ120" s="257">
        <f t="shared" si="180"/>
        <v>31.034689273944462</v>
      </c>
      <c r="BA120" s="268">
        <f t="shared" si="181"/>
        <v>440.33445437652017</v>
      </c>
    </row>
    <row r="121" spans="1:53" x14ac:dyDescent="0.2">
      <c r="A121" s="33">
        <v>8043</v>
      </c>
      <c r="B121" s="33" t="s">
        <v>139</v>
      </c>
      <c r="C121" s="34" t="s">
        <v>20</v>
      </c>
      <c r="D121" s="35">
        <v>289.47000000000003</v>
      </c>
      <c r="E121" s="36">
        <f t="shared" si="182"/>
        <v>329.99580000000003</v>
      </c>
      <c r="F121" s="18">
        <f t="shared" si="183"/>
        <v>369.47</v>
      </c>
      <c r="G121" s="37">
        <f t="shared" si="184"/>
        <v>28.420769230769231</v>
      </c>
      <c r="H121" s="38">
        <f t="shared" si="185"/>
        <v>21.733529411764707</v>
      </c>
      <c r="I121" s="39">
        <f t="shared" si="186"/>
        <v>23.091875000000002</v>
      </c>
      <c r="J121" s="40">
        <v>318.41700000000003</v>
      </c>
      <c r="K121" s="23">
        <f t="shared" si="187"/>
        <v>366.17955000000001</v>
      </c>
      <c r="L121" s="41">
        <f t="shared" si="188"/>
        <v>398.41700000000003</v>
      </c>
      <c r="M121" s="42">
        <f t="shared" si="189"/>
        <v>26.561133333333334</v>
      </c>
      <c r="N121" s="43">
        <f t="shared" si="190"/>
        <v>20.969315789473686</v>
      </c>
      <c r="O121" s="44">
        <f t="shared" si="191"/>
        <v>22.134277777777779</v>
      </c>
      <c r="P121" s="45">
        <v>350.25870000000003</v>
      </c>
      <c r="Q121" s="46">
        <f t="shared" si="192"/>
        <v>402.797505</v>
      </c>
      <c r="R121" s="30">
        <f t="shared" si="193"/>
        <v>430.25870000000003</v>
      </c>
      <c r="S121" s="31">
        <f t="shared" si="194"/>
        <v>28.683913333333336</v>
      </c>
      <c r="T121" s="32">
        <f t="shared" si="195"/>
        <v>22.645194736842107</v>
      </c>
      <c r="U121" s="74">
        <f t="shared" si="196"/>
        <v>25.309335294117648</v>
      </c>
      <c r="V121" s="105">
        <f t="shared" si="197"/>
        <v>385.28457000000009</v>
      </c>
      <c r="W121" s="105">
        <f t="shared" si="198"/>
        <v>443.07725550000009</v>
      </c>
      <c r="X121" s="106">
        <f t="shared" si="199"/>
        <v>465.28457000000009</v>
      </c>
      <c r="Y121" s="102">
        <f t="shared" si="200"/>
        <v>31.01897133333334</v>
      </c>
      <c r="Z121" s="103">
        <f t="shared" si="201"/>
        <v>24.488661578947372</v>
      </c>
      <c r="AA121" s="104">
        <f t="shared" si="202"/>
        <v>27.369680588235298</v>
      </c>
      <c r="AB121" s="151">
        <f t="shared" si="203"/>
        <v>423.81302700000015</v>
      </c>
      <c r="AC121" s="151">
        <f t="shared" si="204"/>
        <v>487.38498105000014</v>
      </c>
      <c r="AD121" s="152">
        <f t="shared" si="205"/>
        <v>503.81302700000015</v>
      </c>
      <c r="AE121" s="148">
        <f t="shared" si="206"/>
        <v>33.58753513333334</v>
      </c>
      <c r="AF121" s="149">
        <f t="shared" si="207"/>
        <v>26.516475105263165</v>
      </c>
      <c r="AG121" s="150">
        <f t="shared" si="208"/>
        <v>29.636060411764714</v>
      </c>
      <c r="AH121" s="187">
        <f t="shared" si="209"/>
        <v>466.1943297000002</v>
      </c>
      <c r="AI121" s="188">
        <f t="shared" si="210"/>
        <v>536.12347915500015</v>
      </c>
      <c r="AJ121" s="188">
        <f t="shared" si="211"/>
        <v>546.19432970000025</v>
      </c>
      <c r="AK121" s="189">
        <f t="shared" si="212"/>
        <v>32.129078217647077</v>
      </c>
      <c r="AL121" s="190">
        <f t="shared" si="213"/>
        <v>26.009253795238106</v>
      </c>
      <c r="AM121" s="191">
        <f t="shared" si="214"/>
        <v>30.344129427777791</v>
      </c>
      <c r="AN121" s="220">
        <f t="shared" si="215"/>
        <v>512.8137626700003</v>
      </c>
      <c r="AO121" s="221">
        <f t="shared" si="216"/>
        <v>589.73582707050025</v>
      </c>
      <c r="AP121" s="221">
        <f t="shared" si="217"/>
        <v>592.8137626700003</v>
      </c>
      <c r="AQ121" s="222">
        <f t="shared" si="218"/>
        <v>34.871397804117663</v>
      </c>
      <c r="AR121" s="223">
        <f t="shared" si="219"/>
        <v>28.229226793809538</v>
      </c>
      <c r="AS121" s="224">
        <f t="shared" si="220"/>
        <v>32.934097926111129</v>
      </c>
      <c r="AT121" s="268">
        <f t="shared" si="221"/>
        <v>471.78866165640022</v>
      </c>
      <c r="AU121" s="253">
        <f t="shared" si="222"/>
        <v>564.09513893700034</v>
      </c>
      <c r="AV121" s="254">
        <f t="shared" si="176"/>
        <v>648.70940977755038</v>
      </c>
      <c r="AW121" s="254">
        <f t="shared" si="177"/>
        <v>644.09513893700034</v>
      </c>
      <c r="AX121" s="255">
        <f t="shared" si="178"/>
        <v>37.887949349235313</v>
      </c>
      <c r="AY121" s="256">
        <f t="shared" si="179"/>
        <v>30.67119709223811</v>
      </c>
      <c r="AZ121" s="257">
        <f t="shared" si="180"/>
        <v>35.783063274277794</v>
      </c>
      <c r="BA121" s="268">
        <f t="shared" si="181"/>
        <v>518.96752782204032</v>
      </c>
    </row>
    <row r="122" spans="1:53" x14ac:dyDescent="0.2">
      <c r="A122" s="33">
        <v>8049</v>
      </c>
      <c r="B122" s="33" t="s">
        <v>140</v>
      </c>
      <c r="C122" s="34" t="s">
        <v>20</v>
      </c>
      <c r="D122" s="35">
        <v>157.9</v>
      </c>
      <c r="E122" s="36">
        <f t="shared" si="182"/>
        <v>180.006</v>
      </c>
      <c r="F122" s="18">
        <f t="shared" si="183"/>
        <v>237.9</v>
      </c>
      <c r="G122" s="37">
        <f t="shared" si="184"/>
        <v>18.3</v>
      </c>
      <c r="H122" s="38">
        <f t="shared" si="185"/>
        <v>13.994117647058824</v>
      </c>
      <c r="I122" s="39">
        <f t="shared" si="186"/>
        <v>14.86875</v>
      </c>
      <c r="J122" s="40">
        <v>173.69000000000003</v>
      </c>
      <c r="K122" s="23">
        <f t="shared" si="187"/>
        <v>199.74350000000001</v>
      </c>
      <c r="L122" s="41">
        <f t="shared" si="188"/>
        <v>253.69000000000003</v>
      </c>
      <c r="M122" s="42">
        <f t="shared" si="189"/>
        <v>16.91266666666667</v>
      </c>
      <c r="N122" s="43">
        <f t="shared" si="190"/>
        <v>13.352105263157895</v>
      </c>
      <c r="O122" s="44">
        <f t="shared" si="191"/>
        <v>14.093888888888891</v>
      </c>
      <c r="P122" s="45">
        <v>191.05900000000005</v>
      </c>
      <c r="Q122" s="46">
        <f t="shared" si="192"/>
        <v>219.71785000000006</v>
      </c>
      <c r="R122" s="30">
        <f t="shared" si="193"/>
        <v>271.05900000000008</v>
      </c>
      <c r="S122" s="31">
        <f t="shared" si="194"/>
        <v>18.070600000000006</v>
      </c>
      <c r="T122" s="32">
        <f t="shared" si="195"/>
        <v>14.266263157894741</v>
      </c>
      <c r="U122" s="74">
        <f t="shared" si="196"/>
        <v>15.944647058823534</v>
      </c>
      <c r="V122" s="105">
        <f t="shared" si="197"/>
        <v>210.16490000000007</v>
      </c>
      <c r="W122" s="105">
        <f t="shared" si="198"/>
        <v>241.68963500000007</v>
      </c>
      <c r="X122" s="106">
        <f t="shared" si="199"/>
        <v>290.1649000000001</v>
      </c>
      <c r="Y122" s="102">
        <f t="shared" si="200"/>
        <v>19.344326666666674</v>
      </c>
      <c r="Z122" s="103">
        <f t="shared" si="201"/>
        <v>15.271836842105268</v>
      </c>
      <c r="AA122" s="104">
        <f t="shared" si="202"/>
        <v>17.06852352941177</v>
      </c>
      <c r="AB122" s="151">
        <f t="shared" si="203"/>
        <v>231.18139000000011</v>
      </c>
      <c r="AC122" s="151">
        <f t="shared" si="204"/>
        <v>265.85859850000008</v>
      </c>
      <c r="AD122" s="152">
        <f t="shared" si="205"/>
        <v>311.18139000000008</v>
      </c>
      <c r="AE122" s="148">
        <f t="shared" si="206"/>
        <v>20.745426000000005</v>
      </c>
      <c r="AF122" s="149">
        <f t="shared" si="207"/>
        <v>16.377967894736845</v>
      </c>
      <c r="AG122" s="150">
        <f t="shared" si="208"/>
        <v>18.304787647058827</v>
      </c>
      <c r="AH122" s="187">
        <f t="shared" si="209"/>
        <v>254.29952900000015</v>
      </c>
      <c r="AI122" s="188">
        <f t="shared" si="210"/>
        <v>292.44445835000016</v>
      </c>
      <c r="AJ122" s="188">
        <f t="shared" si="211"/>
        <v>334.29952900000012</v>
      </c>
      <c r="AK122" s="189">
        <f t="shared" si="212"/>
        <v>19.664678176470595</v>
      </c>
      <c r="AL122" s="190">
        <f t="shared" si="213"/>
        <v>15.919025190476196</v>
      </c>
      <c r="AM122" s="191">
        <f t="shared" si="214"/>
        <v>18.572196055555562</v>
      </c>
      <c r="AN122" s="220">
        <f t="shared" si="215"/>
        <v>279.72948190000017</v>
      </c>
      <c r="AO122" s="221">
        <f t="shared" si="216"/>
        <v>321.68890418500018</v>
      </c>
      <c r="AP122" s="221">
        <f t="shared" si="217"/>
        <v>359.72948190000017</v>
      </c>
      <c r="AQ122" s="222">
        <f t="shared" si="218"/>
        <v>21.16055775882354</v>
      </c>
      <c r="AR122" s="223">
        <f t="shared" si="219"/>
        <v>17.129975328571437</v>
      </c>
      <c r="AS122" s="224">
        <f t="shared" si="220"/>
        <v>19.984971216666676</v>
      </c>
      <c r="AT122" s="268">
        <f t="shared" si="221"/>
        <v>257.35112334800016</v>
      </c>
      <c r="AU122" s="253">
        <f t="shared" si="222"/>
        <v>307.70243009000023</v>
      </c>
      <c r="AV122" s="254">
        <f t="shared" si="176"/>
        <v>353.85779460350022</v>
      </c>
      <c r="AW122" s="254">
        <f t="shared" si="177"/>
        <v>387.70243009000023</v>
      </c>
      <c r="AX122" s="255">
        <f t="shared" si="178"/>
        <v>22.806025299411779</v>
      </c>
      <c r="AY122" s="256">
        <f t="shared" si="179"/>
        <v>18.462020480476202</v>
      </c>
      <c r="AZ122" s="257">
        <f t="shared" si="180"/>
        <v>21.539023893888903</v>
      </c>
      <c r="BA122" s="268">
        <f t="shared" si="181"/>
        <v>283.08623568280018</v>
      </c>
    </row>
    <row r="123" spans="1:53" x14ac:dyDescent="0.2">
      <c r="A123" s="33">
        <v>8050</v>
      </c>
      <c r="B123" s="33" t="s">
        <v>141</v>
      </c>
      <c r="C123" s="34" t="s">
        <v>20</v>
      </c>
      <c r="D123" s="35">
        <v>307.02</v>
      </c>
      <c r="E123" s="36">
        <f t="shared" si="182"/>
        <v>350.00279999999992</v>
      </c>
      <c r="F123" s="18">
        <f t="shared" si="183"/>
        <v>387.02</v>
      </c>
      <c r="G123" s="37">
        <f t="shared" si="184"/>
        <v>29.770769230769229</v>
      </c>
      <c r="H123" s="38">
        <f t="shared" si="185"/>
        <v>22.765882352941176</v>
      </c>
      <c r="I123" s="39">
        <f t="shared" si="186"/>
        <v>24.188749999999999</v>
      </c>
      <c r="J123" s="40">
        <v>337.72199999999998</v>
      </c>
      <c r="K123" s="23">
        <f t="shared" si="187"/>
        <v>388.38029999999992</v>
      </c>
      <c r="L123" s="41">
        <f t="shared" si="188"/>
        <v>417.72199999999998</v>
      </c>
      <c r="M123" s="42">
        <f t="shared" si="189"/>
        <v>27.848133333333333</v>
      </c>
      <c r="N123" s="43">
        <f t="shared" si="190"/>
        <v>21.98536842105263</v>
      </c>
      <c r="O123" s="44">
        <f t="shared" si="191"/>
        <v>23.206777777777777</v>
      </c>
      <c r="P123" s="45">
        <v>371.49420000000003</v>
      </c>
      <c r="Q123" s="46">
        <f t="shared" si="192"/>
        <v>427.21832999999998</v>
      </c>
      <c r="R123" s="30">
        <f t="shared" si="193"/>
        <v>451.49420000000003</v>
      </c>
      <c r="S123" s="31">
        <f t="shared" si="194"/>
        <v>30.099613333333334</v>
      </c>
      <c r="T123" s="32">
        <f t="shared" si="195"/>
        <v>23.762852631578948</v>
      </c>
      <c r="U123" s="74">
        <f t="shared" si="196"/>
        <v>26.55848235294118</v>
      </c>
      <c r="V123" s="105">
        <f t="shared" si="197"/>
        <v>408.64362000000006</v>
      </c>
      <c r="W123" s="105">
        <f t="shared" si="198"/>
        <v>469.94016300000004</v>
      </c>
      <c r="X123" s="106">
        <f t="shared" si="199"/>
        <v>488.64362000000006</v>
      </c>
      <c r="Y123" s="102">
        <f t="shared" si="200"/>
        <v>32.576241333333336</v>
      </c>
      <c r="Z123" s="103">
        <f t="shared" si="201"/>
        <v>25.718085263157899</v>
      </c>
      <c r="AA123" s="104">
        <f t="shared" si="202"/>
        <v>28.74374235294118</v>
      </c>
      <c r="AB123" s="151">
        <f t="shared" si="203"/>
        <v>449.50798200000008</v>
      </c>
      <c r="AC123" s="151">
        <f t="shared" si="204"/>
        <v>516.9341793000001</v>
      </c>
      <c r="AD123" s="152">
        <f t="shared" si="205"/>
        <v>529.50798200000008</v>
      </c>
      <c r="AE123" s="148">
        <f t="shared" si="206"/>
        <v>35.300532133333341</v>
      </c>
      <c r="AF123" s="149">
        <f t="shared" si="207"/>
        <v>27.868841157894742</v>
      </c>
      <c r="AG123" s="150">
        <f t="shared" si="208"/>
        <v>31.14752835294118</v>
      </c>
      <c r="AH123" s="187">
        <f t="shared" si="209"/>
        <v>494.45878020000015</v>
      </c>
      <c r="AI123" s="188">
        <f t="shared" si="210"/>
        <v>568.62759723000011</v>
      </c>
      <c r="AJ123" s="188">
        <f t="shared" si="211"/>
        <v>574.45878020000009</v>
      </c>
      <c r="AK123" s="189">
        <f t="shared" si="212"/>
        <v>33.791692952941183</v>
      </c>
      <c r="AL123" s="190">
        <f t="shared" si="213"/>
        <v>27.355180009523814</v>
      </c>
      <c r="AM123" s="191">
        <f t="shared" si="214"/>
        <v>31.914376677777781</v>
      </c>
      <c r="AN123" s="220">
        <f t="shared" si="215"/>
        <v>543.90465822000021</v>
      </c>
      <c r="AO123" s="221">
        <f t="shared" si="216"/>
        <v>625.49035695300017</v>
      </c>
      <c r="AP123" s="221">
        <f t="shared" si="217"/>
        <v>623.90465822000021</v>
      </c>
      <c r="AQ123" s="222">
        <f t="shared" si="218"/>
        <v>36.700274012941186</v>
      </c>
      <c r="AR123" s="223">
        <f t="shared" si="219"/>
        <v>29.70974562952382</v>
      </c>
      <c r="AS123" s="224">
        <f t="shared" si="220"/>
        <v>34.661369901111122</v>
      </c>
      <c r="AT123" s="268">
        <f t="shared" si="221"/>
        <v>500.39228556240016</v>
      </c>
      <c r="AU123" s="253">
        <f t="shared" si="222"/>
        <v>598.29512404200034</v>
      </c>
      <c r="AV123" s="254">
        <f t="shared" si="176"/>
        <v>688.03939264830035</v>
      </c>
      <c r="AW123" s="254">
        <f t="shared" si="177"/>
        <v>678.29512404200034</v>
      </c>
      <c r="AX123" s="255">
        <f t="shared" si="178"/>
        <v>39.899713178941198</v>
      </c>
      <c r="AY123" s="256">
        <f t="shared" si="179"/>
        <v>32.299767811523829</v>
      </c>
      <c r="AZ123" s="257">
        <f t="shared" si="180"/>
        <v>37.683062446777797</v>
      </c>
      <c r="BA123" s="268">
        <f t="shared" si="181"/>
        <v>550.43151411864028</v>
      </c>
    </row>
    <row r="124" spans="1:53" x14ac:dyDescent="0.2">
      <c r="A124" s="33">
        <v>8052</v>
      </c>
      <c r="B124" s="33" t="s">
        <v>142</v>
      </c>
      <c r="C124" s="34" t="s">
        <v>20</v>
      </c>
      <c r="D124" s="35">
        <v>307.02</v>
      </c>
      <c r="E124" s="36">
        <f t="shared" si="182"/>
        <v>350.00279999999992</v>
      </c>
      <c r="F124" s="18">
        <f t="shared" si="183"/>
        <v>387.02</v>
      </c>
      <c r="G124" s="37">
        <f t="shared" si="184"/>
        <v>29.770769230769229</v>
      </c>
      <c r="H124" s="38">
        <f t="shared" si="185"/>
        <v>22.765882352941176</v>
      </c>
      <c r="I124" s="39">
        <f t="shared" si="186"/>
        <v>24.188749999999999</v>
      </c>
      <c r="J124" s="40">
        <v>337.72199999999998</v>
      </c>
      <c r="K124" s="23">
        <f t="shared" si="187"/>
        <v>388.38029999999992</v>
      </c>
      <c r="L124" s="41">
        <f t="shared" si="188"/>
        <v>417.72199999999998</v>
      </c>
      <c r="M124" s="42">
        <f t="shared" si="189"/>
        <v>27.848133333333333</v>
      </c>
      <c r="N124" s="43">
        <f t="shared" si="190"/>
        <v>21.98536842105263</v>
      </c>
      <c r="O124" s="44">
        <f t="shared" si="191"/>
        <v>23.206777777777777</v>
      </c>
      <c r="P124" s="45">
        <v>371.49420000000003</v>
      </c>
      <c r="Q124" s="46">
        <f t="shared" si="192"/>
        <v>427.21832999999998</v>
      </c>
      <c r="R124" s="30">
        <f t="shared" si="193"/>
        <v>451.49420000000003</v>
      </c>
      <c r="S124" s="31">
        <f t="shared" si="194"/>
        <v>30.099613333333334</v>
      </c>
      <c r="T124" s="32">
        <f t="shared" si="195"/>
        <v>23.762852631578948</v>
      </c>
      <c r="U124" s="74">
        <f t="shared" si="196"/>
        <v>26.55848235294118</v>
      </c>
      <c r="V124" s="105">
        <f t="shared" si="197"/>
        <v>408.64362000000006</v>
      </c>
      <c r="W124" s="105">
        <f t="shared" si="198"/>
        <v>469.94016300000004</v>
      </c>
      <c r="X124" s="106">
        <f t="shared" si="199"/>
        <v>488.64362000000006</v>
      </c>
      <c r="Y124" s="102">
        <f t="shared" si="200"/>
        <v>32.576241333333336</v>
      </c>
      <c r="Z124" s="103">
        <f t="shared" si="201"/>
        <v>25.718085263157899</v>
      </c>
      <c r="AA124" s="104">
        <f t="shared" si="202"/>
        <v>28.74374235294118</v>
      </c>
      <c r="AB124" s="151">
        <f t="shared" si="203"/>
        <v>449.50798200000008</v>
      </c>
      <c r="AC124" s="151">
        <f t="shared" si="204"/>
        <v>516.9341793000001</v>
      </c>
      <c r="AD124" s="152">
        <f t="shared" si="205"/>
        <v>529.50798200000008</v>
      </c>
      <c r="AE124" s="148">
        <f t="shared" si="206"/>
        <v>35.300532133333341</v>
      </c>
      <c r="AF124" s="149">
        <f t="shared" si="207"/>
        <v>27.868841157894742</v>
      </c>
      <c r="AG124" s="150">
        <f t="shared" si="208"/>
        <v>31.14752835294118</v>
      </c>
      <c r="AH124" s="187">
        <f t="shared" si="209"/>
        <v>494.45878020000015</v>
      </c>
      <c r="AI124" s="188">
        <f t="shared" si="210"/>
        <v>568.62759723000011</v>
      </c>
      <c r="AJ124" s="188">
        <f t="shared" si="211"/>
        <v>574.45878020000009</v>
      </c>
      <c r="AK124" s="189">
        <f t="shared" si="212"/>
        <v>33.791692952941183</v>
      </c>
      <c r="AL124" s="190">
        <f t="shared" si="213"/>
        <v>27.355180009523814</v>
      </c>
      <c r="AM124" s="191">
        <f t="shared" si="214"/>
        <v>31.914376677777781</v>
      </c>
      <c r="AN124" s="220">
        <f t="shared" si="215"/>
        <v>543.90465822000021</v>
      </c>
      <c r="AO124" s="221">
        <f t="shared" si="216"/>
        <v>625.49035695300017</v>
      </c>
      <c r="AP124" s="221">
        <f t="shared" si="217"/>
        <v>623.90465822000021</v>
      </c>
      <c r="AQ124" s="222">
        <f t="shared" si="218"/>
        <v>36.700274012941186</v>
      </c>
      <c r="AR124" s="223">
        <f t="shared" si="219"/>
        <v>29.70974562952382</v>
      </c>
      <c r="AS124" s="224">
        <f t="shared" si="220"/>
        <v>34.661369901111122</v>
      </c>
      <c r="AT124" s="268">
        <f t="shared" si="221"/>
        <v>500.39228556240016</v>
      </c>
      <c r="AU124" s="253">
        <f t="shared" si="222"/>
        <v>598.29512404200034</v>
      </c>
      <c r="AV124" s="254">
        <f t="shared" si="176"/>
        <v>688.03939264830035</v>
      </c>
      <c r="AW124" s="254">
        <f t="shared" si="177"/>
        <v>678.29512404200034</v>
      </c>
      <c r="AX124" s="255">
        <f t="shared" si="178"/>
        <v>39.899713178941198</v>
      </c>
      <c r="AY124" s="256">
        <f t="shared" si="179"/>
        <v>32.299767811523829</v>
      </c>
      <c r="AZ124" s="257">
        <f t="shared" si="180"/>
        <v>37.683062446777797</v>
      </c>
      <c r="BA124" s="268">
        <f t="shared" si="181"/>
        <v>550.43151411864028</v>
      </c>
    </row>
    <row r="125" spans="1:53" x14ac:dyDescent="0.2">
      <c r="A125" s="33">
        <v>8057</v>
      </c>
      <c r="B125" s="33" t="s">
        <v>143</v>
      </c>
      <c r="C125" s="34" t="s">
        <v>20</v>
      </c>
      <c r="D125" s="35">
        <v>157.9</v>
      </c>
      <c r="E125" s="36">
        <f t="shared" si="182"/>
        <v>180.006</v>
      </c>
      <c r="F125" s="18">
        <f t="shared" si="183"/>
        <v>237.9</v>
      </c>
      <c r="G125" s="37">
        <f t="shared" si="184"/>
        <v>18.3</v>
      </c>
      <c r="H125" s="38">
        <f t="shared" si="185"/>
        <v>13.994117647058824</v>
      </c>
      <c r="I125" s="39">
        <f t="shared" si="186"/>
        <v>14.86875</v>
      </c>
      <c r="J125" s="40">
        <v>173.69000000000003</v>
      </c>
      <c r="K125" s="23">
        <f t="shared" si="187"/>
        <v>199.74350000000001</v>
      </c>
      <c r="L125" s="41">
        <f t="shared" si="188"/>
        <v>253.69000000000003</v>
      </c>
      <c r="M125" s="42">
        <f t="shared" si="189"/>
        <v>16.91266666666667</v>
      </c>
      <c r="N125" s="43">
        <f t="shared" si="190"/>
        <v>13.352105263157895</v>
      </c>
      <c r="O125" s="44">
        <f t="shared" si="191"/>
        <v>14.093888888888891</v>
      </c>
      <c r="P125" s="45">
        <v>191.05900000000005</v>
      </c>
      <c r="Q125" s="46">
        <f t="shared" si="192"/>
        <v>219.71785000000006</v>
      </c>
      <c r="R125" s="30">
        <f t="shared" si="193"/>
        <v>271.05900000000008</v>
      </c>
      <c r="S125" s="31">
        <f t="shared" si="194"/>
        <v>18.070600000000006</v>
      </c>
      <c r="T125" s="32">
        <f t="shared" si="195"/>
        <v>14.266263157894741</v>
      </c>
      <c r="U125" s="74">
        <f t="shared" si="196"/>
        <v>15.944647058823534</v>
      </c>
      <c r="V125" s="105">
        <f t="shared" si="197"/>
        <v>210.16490000000007</v>
      </c>
      <c r="W125" s="105">
        <f t="shared" si="198"/>
        <v>241.68963500000007</v>
      </c>
      <c r="X125" s="106">
        <f t="shared" si="199"/>
        <v>290.1649000000001</v>
      </c>
      <c r="Y125" s="102">
        <f t="shared" si="200"/>
        <v>19.344326666666674</v>
      </c>
      <c r="Z125" s="103">
        <f t="shared" si="201"/>
        <v>15.271836842105268</v>
      </c>
      <c r="AA125" s="104">
        <f t="shared" si="202"/>
        <v>17.06852352941177</v>
      </c>
      <c r="AB125" s="151">
        <f t="shared" si="203"/>
        <v>231.18139000000011</v>
      </c>
      <c r="AC125" s="151">
        <f t="shared" si="204"/>
        <v>265.85859850000008</v>
      </c>
      <c r="AD125" s="152">
        <f t="shared" si="205"/>
        <v>311.18139000000008</v>
      </c>
      <c r="AE125" s="148">
        <f t="shared" si="206"/>
        <v>20.745426000000005</v>
      </c>
      <c r="AF125" s="149">
        <f t="shared" si="207"/>
        <v>16.377967894736845</v>
      </c>
      <c r="AG125" s="150">
        <f t="shared" si="208"/>
        <v>18.304787647058827</v>
      </c>
      <c r="AH125" s="187">
        <f t="shared" si="209"/>
        <v>254.29952900000015</v>
      </c>
      <c r="AI125" s="188">
        <f t="shared" si="210"/>
        <v>292.44445835000016</v>
      </c>
      <c r="AJ125" s="188">
        <f t="shared" si="211"/>
        <v>334.29952900000012</v>
      </c>
      <c r="AK125" s="189">
        <f t="shared" si="212"/>
        <v>19.664678176470595</v>
      </c>
      <c r="AL125" s="190">
        <f t="shared" si="213"/>
        <v>15.919025190476196</v>
      </c>
      <c r="AM125" s="191">
        <f t="shared" si="214"/>
        <v>18.572196055555562</v>
      </c>
      <c r="AN125" s="220">
        <f t="shared" si="215"/>
        <v>279.72948190000017</v>
      </c>
      <c r="AO125" s="221">
        <f t="shared" si="216"/>
        <v>321.68890418500018</v>
      </c>
      <c r="AP125" s="221">
        <f t="shared" si="217"/>
        <v>359.72948190000017</v>
      </c>
      <c r="AQ125" s="222">
        <f t="shared" si="218"/>
        <v>21.16055775882354</v>
      </c>
      <c r="AR125" s="223">
        <f t="shared" si="219"/>
        <v>17.129975328571437</v>
      </c>
      <c r="AS125" s="224">
        <f t="shared" si="220"/>
        <v>19.984971216666676</v>
      </c>
      <c r="AT125" s="268">
        <f t="shared" si="221"/>
        <v>257.35112334800016</v>
      </c>
      <c r="AU125" s="253">
        <f t="shared" si="222"/>
        <v>307.70243009000023</v>
      </c>
      <c r="AV125" s="254">
        <f t="shared" si="176"/>
        <v>353.85779460350022</v>
      </c>
      <c r="AW125" s="254">
        <f t="shared" si="177"/>
        <v>387.70243009000023</v>
      </c>
      <c r="AX125" s="255">
        <f t="shared" si="178"/>
        <v>22.806025299411779</v>
      </c>
      <c r="AY125" s="256">
        <f t="shared" si="179"/>
        <v>18.462020480476202</v>
      </c>
      <c r="AZ125" s="257">
        <f t="shared" si="180"/>
        <v>21.539023893888903</v>
      </c>
      <c r="BA125" s="268">
        <f t="shared" si="181"/>
        <v>283.08623568280018</v>
      </c>
    </row>
    <row r="126" spans="1:53" x14ac:dyDescent="0.2">
      <c r="A126" s="33">
        <v>8058</v>
      </c>
      <c r="B126" s="33" t="s">
        <v>144</v>
      </c>
      <c r="C126" s="34" t="s">
        <v>20</v>
      </c>
      <c r="D126" s="35">
        <v>131.58000000000001</v>
      </c>
      <c r="E126" s="36">
        <f t="shared" si="182"/>
        <v>150.00120000000001</v>
      </c>
      <c r="F126" s="18">
        <f t="shared" si="183"/>
        <v>211.58</v>
      </c>
      <c r="G126" s="37">
        <f t="shared" si="184"/>
        <v>16.275384615384617</v>
      </c>
      <c r="H126" s="38">
        <f t="shared" si="185"/>
        <v>12.445882352941178</v>
      </c>
      <c r="I126" s="39">
        <f t="shared" si="186"/>
        <v>13.223750000000001</v>
      </c>
      <c r="J126" s="40">
        <v>144.73800000000003</v>
      </c>
      <c r="K126" s="23">
        <f t="shared" si="187"/>
        <v>166.44870000000003</v>
      </c>
      <c r="L126" s="41">
        <f t="shared" si="188"/>
        <v>224.73800000000003</v>
      </c>
      <c r="M126" s="42">
        <f t="shared" si="189"/>
        <v>14.982533333333334</v>
      </c>
      <c r="N126" s="43">
        <f t="shared" si="190"/>
        <v>11.828315789473686</v>
      </c>
      <c r="O126" s="44">
        <f t="shared" si="191"/>
        <v>12.485444444444447</v>
      </c>
      <c r="P126" s="45">
        <v>159.21180000000004</v>
      </c>
      <c r="Q126" s="46">
        <f t="shared" si="192"/>
        <v>183.09357000000003</v>
      </c>
      <c r="R126" s="30">
        <f t="shared" si="193"/>
        <v>239.21180000000004</v>
      </c>
      <c r="S126" s="31">
        <f t="shared" si="194"/>
        <v>15.947453333333335</v>
      </c>
      <c r="T126" s="32">
        <f t="shared" si="195"/>
        <v>12.590094736842108</v>
      </c>
      <c r="U126" s="74">
        <f t="shared" si="196"/>
        <v>14.071282352941179</v>
      </c>
      <c r="V126" s="105">
        <f t="shared" si="197"/>
        <v>175.13298000000006</v>
      </c>
      <c r="W126" s="105">
        <f t="shared" si="198"/>
        <v>201.40292700000006</v>
      </c>
      <c r="X126" s="106">
        <f t="shared" si="199"/>
        <v>255.13298000000006</v>
      </c>
      <c r="Y126" s="102">
        <f t="shared" si="200"/>
        <v>17.008865333333336</v>
      </c>
      <c r="Z126" s="103">
        <f t="shared" si="201"/>
        <v>13.428051578947372</v>
      </c>
      <c r="AA126" s="104">
        <f t="shared" si="202"/>
        <v>15.007822352941179</v>
      </c>
      <c r="AB126" s="151">
        <f t="shared" si="203"/>
        <v>192.64627800000008</v>
      </c>
      <c r="AC126" s="151">
        <f t="shared" si="204"/>
        <v>221.54321970000007</v>
      </c>
      <c r="AD126" s="152">
        <f t="shared" si="205"/>
        <v>272.64627800000005</v>
      </c>
      <c r="AE126" s="148">
        <f t="shared" si="206"/>
        <v>18.176418533333337</v>
      </c>
      <c r="AF126" s="149">
        <f t="shared" si="207"/>
        <v>14.349804105263161</v>
      </c>
      <c r="AG126" s="150">
        <f t="shared" si="208"/>
        <v>16.038016352941181</v>
      </c>
      <c r="AH126" s="187">
        <f t="shared" si="209"/>
        <v>211.91090580000011</v>
      </c>
      <c r="AI126" s="188">
        <f t="shared" si="210"/>
        <v>243.69754167000011</v>
      </c>
      <c r="AJ126" s="188">
        <f t="shared" si="211"/>
        <v>291.91090580000014</v>
      </c>
      <c r="AK126" s="189">
        <f t="shared" si="212"/>
        <v>17.171229752941183</v>
      </c>
      <c r="AL126" s="190">
        <f t="shared" si="213"/>
        <v>13.900519323809529</v>
      </c>
      <c r="AM126" s="191">
        <f t="shared" si="214"/>
        <v>16.217272544444452</v>
      </c>
      <c r="AN126" s="220">
        <f t="shared" si="215"/>
        <v>233.10199638000014</v>
      </c>
      <c r="AO126" s="221">
        <f t="shared" si="216"/>
        <v>268.06729583700013</v>
      </c>
      <c r="AP126" s="221">
        <f t="shared" si="217"/>
        <v>313.10199638000017</v>
      </c>
      <c r="AQ126" s="222">
        <f t="shared" si="218"/>
        <v>18.417764492941188</v>
      </c>
      <c r="AR126" s="223">
        <f t="shared" si="219"/>
        <v>14.909618875238104</v>
      </c>
      <c r="AS126" s="224">
        <f t="shared" si="220"/>
        <v>17.394555354444453</v>
      </c>
      <c r="AT126" s="268">
        <f t="shared" si="221"/>
        <v>214.45383666960012</v>
      </c>
      <c r="AU126" s="253">
        <f t="shared" si="222"/>
        <v>256.4121960180002</v>
      </c>
      <c r="AV126" s="254">
        <f t="shared" si="176"/>
        <v>294.87402542070021</v>
      </c>
      <c r="AW126" s="254">
        <f t="shared" si="177"/>
        <v>336.4121960180002</v>
      </c>
      <c r="AX126" s="255">
        <f t="shared" si="178"/>
        <v>19.788952706941188</v>
      </c>
      <c r="AY126" s="256">
        <f t="shared" si="179"/>
        <v>16.019628381809532</v>
      </c>
      <c r="AZ126" s="257">
        <f t="shared" si="180"/>
        <v>18.689566445444456</v>
      </c>
      <c r="BA126" s="268">
        <f t="shared" si="181"/>
        <v>235.89922033656018</v>
      </c>
    </row>
    <row r="127" spans="1:53" x14ac:dyDescent="0.2">
      <c r="A127" s="33">
        <v>8059</v>
      </c>
      <c r="B127" s="33" t="s">
        <v>145</v>
      </c>
      <c r="C127" s="34" t="s">
        <v>20</v>
      </c>
      <c r="D127" s="35">
        <v>192.98</v>
      </c>
      <c r="E127" s="36">
        <f t="shared" si="182"/>
        <v>219.99719999999996</v>
      </c>
      <c r="F127" s="18">
        <f t="shared" si="183"/>
        <v>272.98</v>
      </c>
      <c r="G127" s="37">
        <f t="shared" si="184"/>
        <v>20.998461538461541</v>
      </c>
      <c r="H127" s="38">
        <f t="shared" si="185"/>
        <v>16.05764705882353</v>
      </c>
      <c r="I127" s="39">
        <f t="shared" si="186"/>
        <v>17.061250000000001</v>
      </c>
      <c r="J127" s="40">
        <v>212.27800000000002</v>
      </c>
      <c r="K127" s="23">
        <f t="shared" si="187"/>
        <v>244.11969999999999</v>
      </c>
      <c r="L127" s="41">
        <f t="shared" si="188"/>
        <v>292.27800000000002</v>
      </c>
      <c r="M127" s="42">
        <f t="shared" si="189"/>
        <v>19.485200000000003</v>
      </c>
      <c r="N127" s="43">
        <f t="shared" si="190"/>
        <v>15.383052631578948</v>
      </c>
      <c r="O127" s="44">
        <f t="shared" si="191"/>
        <v>16.237666666666669</v>
      </c>
      <c r="P127" s="45">
        <v>233.50580000000005</v>
      </c>
      <c r="Q127" s="46">
        <f t="shared" si="192"/>
        <v>268.53167000000002</v>
      </c>
      <c r="R127" s="30">
        <f t="shared" si="193"/>
        <v>313.50580000000002</v>
      </c>
      <c r="S127" s="31">
        <f t="shared" si="194"/>
        <v>20.90038666666667</v>
      </c>
      <c r="T127" s="32">
        <f t="shared" si="195"/>
        <v>16.500305263157895</v>
      </c>
      <c r="U127" s="74">
        <f t="shared" si="196"/>
        <v>18.441517647058824</v>
      </c>
      <c r="V127" s="105">
        <f t="shared" si="197"/>
        <v>256.85638000000006</v>
      </c>
      <c r="W127" s="105">
        <f t="shared" si="198"/>
        <v>295.38483700000006</v>
      </c>
      <c r="X127" s="106">
        <f t="shared" si="199"/>
        <v>336.85638000000006</v>
      </c>
      <c r="Y127" s="102">
        <f t="shared" si="200"/>
        <v>22.457092000000003</v>
      </c>
      <c r="Z127" s="103">
        <f t="shared" si="201"/>
        <v>17.729283157894741</v>
      </c>
      <c r="AA127" s="104">
        <f t="shared" si="202"/>
        <v>19.815081176470592</v>
      </c>
      <c r="AB127" s="151">
        <f t="shared" si="203"/>
        <v>282.5420180000001</v>
      </c>
      <c r="AC127" s="151">
        <f t="shared" si="204"/>
        <v>324.92332070000009</v>
      </c>
      <c r="AD127" s="152">
        <f t="shared" si="205"/>
        <v>362.5420180000001</v>
      </c>
      <c r="AE127" s="148">
        <f t="shared" si="206"/>
        <v>24.169467866666672</v>
      </c>
      <c r="AF127" s="149">
        <f t="shared" si="207"/>
        <v>19.081158842105268</v>
      </c>
      <c r="AG127" s="150">
        <f t="shared" si="208"/>
        <v>21.326001058823536</v>
      </c>
      <c r="AH127" s="187">
        <f t="shared" si="209"/>
        <v>310.79621980000013</v>
      </c>
      <c r="AI127" s="188">
        <f t="shared" si="210"/>
        <v>357.41565277000012</v>
      </c>
      <c r="AJ127" s="188">
        <f t="shared" si="211"/>
        <v>390.79621980000013</v>
      </c>
      <c r="AK127" s="189">
        <f t="shared" si="212"/>
        <v>22.988012929411774</v>
      </c>
      <c r="AL127" s="190">
        <f t="shared" si="213"/>
        <v>18.609343800000005</v>
      </c>
      <c r="AM127" s="191">
        <f t="shared" si="214"/>
        <v>21.710901100000008</v>
      </c>
      <c r="AN127" s="220">
        <f t="shared" si="215"/>
        <v>341.87584178000014</v>
      </c>
      <c r="AO127" s="221">
        <f t="shared" si="216"/>
        <v>393.15721804700013</v>
      </c>
      <c r="AP127" s="221">
        <f t="shared" si="217"/>
        <v>421.87584178000014</v>
      </c>
      <c r="AQ127" s="222">
        <f t="shared" si="218"/>
        <v>24.816225987058832</v>
      </c>
      <c r="AR127" s="223">
        <f t="shared" si="219"/>
        <v>20.089325799047625</v>
      </c>
      <c r="AS127" s="224">
        <f t="shared" si="220"/>
        <v>23.437546765555563</v>
      </c>
      <c r="AT127" s="268">
        <f t="shared" si="221"/>
        <v>314.52577443760015</v>
      </c>
      <c r="AU127" s="253">
        <f t="shared" si="222"/>
        <v>376.06342595800021</v>
      </c>
      <c r="AV127" s="254">
        <f t="shared" si="176"/>
        <v>432.47293985170023</v>
      </c>
      <c r="AW127" s="254">
        <f t="shared" si="177"/>
        <v>456.06342595800021</v>
      </c>
      <c r="AX127" s="255">
        <f t="shared" si="178"/>
        <v>26.827260350470599</v>
      </c>
      <c r="AY127" s="256">
        <f t="shared" si="179"/>
        <v>21.717305998000011</v>
      </c>
      <c r="AZ127" s="257">
        <f t="shared" si="180"/>
        <v>25.336856997666679</v>
      </c>
      <c r="BA127" s="268">
        <f t="shared" si="181"/>
        <v>345.9783518813602</v>
      </c>
    </row>
    <row r="128" spans="1:53" x14ac:dyDescent="0.2">
      <c r="A128" s="33">
        <v>8065</v>
      </c>
      <c r="B128" s="33" t="s">
        <v>146</v>
      </c>
      <c r="C128" s="34" t="s">
        <v>20</v>
      </c>
      <c r="D128" s="35">
        <v>43.86</v>
      </c>
      <c r="E128" s="36">
        <f t="shared" si="182"/>
        <v>50.000399999999992</v>
      </c>
      <c r="F128" s="18">
        <f t="shared" si="183"/>
        <v>123.86</v>
      </c>
      <c r="G128" s="37">
        <f t="shared" si="184"/>
        <v>9.5276923076923072</v>
      </c>
      <c r="H128" s="38">
        <f t="shared" si="185"/>
        <v>7.2858823529411767</v>
      </c>
      <c r="I128" s="39">
        <f t="shared" si="186"/>
        <v>7.74125</v>
      </c>
      <c r="J128" s="40">
        <v>48.246000000000002</v>
      </c>
      <c r="K128" s="23">
        <f t="shared" si="187"/>
        <v>55.482900000000001</v>
      </c>
      <c r="L128" s="41">
        <f t="shared" si="188"/>
        <v>128.24600000000001</v>
      </c>
      <c r="M128" s="42">
        <f t="shared" si="189"/>
        <v>8.5497333333333341</v>
      </c>
      <c r="N128" s="43">
        <f t="shared" si="190"/>
        <v>6.7497894736842108</v>
      </c>
      <c r="O128" s="44">
        <f t="shared" si="191"/>
        <v>7.1247777777777781</v>
      </c>
      <c r="P128" s="45">
        <v>53.070600000000006</v>
      </c>
      <c r="Q128" s="46">
        <f t="shared" si="192"/>
        <v>61.031190000000002</v>
      </c>
      <c r="R128" s="30">
        <f t="shared" si="193"/>
        <v>133.07060000000001</v>
      </c>
      <c r="S128" s="31">
        <f t="shared" si="194"/>
        <v>8.8713733333333344</v>
      </c>
      <c r="T128" s="32">
        <f t="shared" si="195"/>
        <v>7.0037157894736852</v>
      </c>
      <c r="U128" s="74">
        <f t="shared" si="196"/>
        <v>7.827682352941177</v>
      </c>
      <c r="V128" s="105">
        <f t="shared" si="197"/>
        <v>58.377660000000013</v>
      </c>
      <c r="W128" s="105">
        <f t="shared" si="198"/>
        <v>67.134309000000016</v>
      </c>
      <c r="X128" s="106">
        <f t="shared" si="199"/>
        <v>138.37766000000002</v>
      </c>
      <c r="Y128" s="102">
        <f t="shared" si="200"/>
        <v>9.2251773333333347</v>
      </c>
      <c r="Z128" s="103">
        <f t="shared" si="201"/>
        <v>7.2830347368421062</v>
      </c>
      <c r="AA128" s="104">
        <f t="shared" si="202"/>
        <v>8.1398623529411775</v>
      </c>
      <c r="AB128" s="151">
        <f t="shared" si="203"/>
        <v>64.215426000000022</v>
      </c>
      <c r="AC128" s="151">
        <f t="shared" si="204"/>
        <v>73.847739900000022</v>
      </c>
      <c r="AD128" s="152">
        <f t="shared" si="205"/>
        <v>144.21542600000004</v>
      </c>
      <c r="AE128" s="148">
        <f t="shared" si="206"/>
        <v>9.614361733333336</v>
      </c>
      <c r="AF128" s="149">
        <f t="shared" si="207"/>
        <v>7.5902855789473707</v>
      </c>
      <c r="AG128" s="150">
        <f t="shared" si="208"/>
        <v>8.4832603529411781</v>
      </c>
      <c r="AH128" s="187">
        <f t="shared" si="209"/>
        <v>70.636968600000031</v>
      </c>
      <c r="AI128" s="188">
        <f t="shared" si="210"/>
        <v>81.232513890000035</v>
      </c>
      <c r="AJ128" s="188">
        <f t="shared" si="211"/>
        <v>150.63696860000005</v>
      </c>
      <c r="AK128" s="189">
        <f t="shared" si="212"/>
        <v>8.8609981529411783</v>
      </c>
      <c r="AL128" s="190">
        <f t="shared" si="213"/>
        <v>7.173188980952383</v>
      </c>
      <c r="AM128" s="191">
        <f t="shared" si="214"/>
        <v>8.3687204777777797</v>
      </c>
      <c r="AN128" s="220">
        <f t="shared" si="215"/>
        <v>77.700665460000039</v>
      </c>
      <c r="AO128" s="221">
        <f t="shared" si="216"/>
        <v>89.355765279000039</v>
      </c>
      <c r="AP128" s="221">
        <f t="shared" si="217"/>
        <v>157.70066546000004</v>
      </c>
      <c r="AQ128" s="222">
        <f t="shared" si="218"/>
        <v>9.2765097329411788</v>
      </c>
      <c r="AR128" s="223">
        <f t="shared" si="219"/>
        <v>7.5095554980952404</v>
      </c>
      <c r="AS128" s="224">
        <f t="shared" si="220"/>
        <v>8.7611480811111129</v>
      </c>
      <c r="AT128" s="268">
        <f t="shared" si="221"/>
        <v>71.484612223200031</v>
      </c>
      <c r="AU128" s="253">
        <f t="shared" si="222"/>
        <v>85.470732006000048</v>
      </c>
      <c r="AV128" s="254">
        <f t="shared" si="176"/>
        <v>98.29134180690005</v>
      </c>
      <c r="AW128" s="254">
        <f t="shared" si="177"/>
        <v>165.47073200600005</v>
      </c>
      <c r="AX128" s="255">
        <f t="shared" si="178"/>
        <v>9.7335724709411799</v>
      </c>
      <c r="AY128" s="256">
        <f t="shared" si="179"/>
        <v>7.8795586669523834</v>
      </c>
      <c r="AZ128" s="257">
        <f t="shared" si="180"/>
        <v>9.1928184447777799</v>
      </c>
      <c r="BA128" s="268">
        <f t="shared" si="181"/>
        <v>78.63307344552004</v>
      </c>
    </row>
    <row r="129" spans="1:53" x14ac:dyDescent="0.2">
      <c r="A129" s="33">
        <v>8066</v>
      </c>
      <c r="B129" s="33" t="s">
        <v>147</v>
      </c>
      <c r="C129" s="34" t="s">
        <v>20</v>
      </c>
      <c r="D129" s="35">
        <v>43.86</v>
      </c>
      <c r="E129" s="36">
        <f t="shared" si="182"/>
        <v>50.000399999999992</v>
      </c>
      <c r="F129" s="18">
        <f t="shared" si="183"/>
        <v>123.86</v>
      </c>
      <c r="G129" s="37">
        <f t="shared" si="184"/>
        <v>9.5276923076923072</v>
      </c>
      <c r="H129" s="38">
        <f t="shared" si="185"/>
        <v>7.2858823529411767</v>
      </c>
      <c r="I129" s="39">
        <f t="shared" si="186"/>
        <v>7.74125</v>
      </c>
      <c r="J129" s="40">
        <v>48.246000000000002</v>
      </c>
      <c r="K129" s="23">
        <f t="shared" si="187"/>
        <v>55.482900000000001</v>
      </c>
      <c r="L129" s="41">
        <f t="shared" si="188"/>
        <v>128.24600000000001</v>
      </c>
      <c r="M129" s="42">
        <f t="shared" si="189"/>
        <v>8.5497333333333341</v>
      </c>
      <c r="N129" s="43">
        <f t="shared" si="190"/>
        <v>6.7497894736842108</v>
      </c>
      <c r="O129" s="44">
        <f t="shared" si="191"/>
        <v>7.1247777777777781</v>
      </c>
      <c r="P129" s="45">
        <v>53.070600000000006</v>
      </c>
      <c r="Q129" s="46">
        <f t="shared" si="192"/>
        <v>61.031190000000002</v>
      </c>
      <c r="R129" s="30">
        <f t="shared" si="193"/>
        <v>133.07060000000001</v>
      </c>
      <c r="S129" s="31">
        <f t="shared" si="194"/>
        <v>8.8713733333333344</v>
      </c>
      <c r="T129" s="32">
        <f t="shared" si="195"/>
        <v>7.0037157894736852</v>
      </c>
      <c r="U129" s="74">
        <f t="shared" si="196"/>
        <v>7.827682352941177</v>
      </c>
      <c r="V129" s="105">
        <f t="shared" si="197"/>
        <v>58.377660000000013</v>
      </c>
      <c r="W129" s="105">
        <f t="shared" si="198"/>
        <v>67.134309000000016</v>
      </c>
      <c r="X129" s="106">
        <f t="shared" si="199"/>
        <v>138.37766000000002</v>
      </c>
      <c r="Y129" s="102">
        <f t="shared" si="200"/>
        <v>9.2251773333333347</v>
      </c>
      <c r="Z129" s="103">
        <f t="shared" si="201"/>
        <v>7.2830347368421062</v>
      </c>
      <c r="AA129" s="104">
        <f t="shared" si="202"/>
        <v>8.1398623529411775</v>
      </c>
      <c r="AB129" s="151">
        <f t="shared" si="203"/>
        <v>64.215426000000022</v>
      </c>
      <c r="AC129" s="151">
        <f t="shared" si="204"/>
        <v>73.847739900000022</v>
      </c>
      <c r="AD129" s="152">
        <f t="shared" si="205"/>
        <v>144.21542600000004</v>
      </c>
      <c r="AE129" s="148">
        <f t="shared" si="206"/>
        <v>9.614361733333336</v>
      </c>
      <c r="AF129" s="149">
        <f t="shared" si="207"/>
        <v>7.5902855789473707</v>
      </c>
      <c r="AG129" s="150">
        <f t="shared" si="208"/>
        <v>8.4832603529411781</v>
      </c>
      <c r="AH129" s="187">
        <f t="shared" si="209"/>
        <v>70.636968600000031</v>
      </c>
      <c r="AI129" s="188">
        <f t="shared" si="210"/>
        <v>81.232513890000035</v>
      </c>
      <c r="AJ129" s="188">
        <f t="shared" si="211"/>
        <v>150.63696860000005</v>
      </c>
      <c r="AK129" s="189">
        <f t="shared" si="212"/>
        <v>8.8609981529411783</v>
      </c>
      <c r="AL129" s="190">
        <f t="shared" si="213"/>
        <v>7.173188980952383</v>
      </c>
      <c r="AM129" s="191">
        <f t="shared" si="214"/>
        <v>8.3687204777777797</v>
      </c>
      <c r="AN129" s="220">
        <f t="shared" si="215"/>
        <v>77.700665460000039</v>
      </c>
      <c r="AO129" s="221">
        <f t="shared" si="216"/>
        <v>89.355765279000039</v>
      </c>
      <c r="AP129" s="221">
        <f t="shared" si="217"/>
        <v>157.70066546000004</v>
      </c>
      <c r="AQ129" s="222">
        <f t="shared" si="218"/>
        <v>9.2765097329411788</v>
      </c>
      <c r="AR129" s="223">
        <f t="shared" si="219"/>
        <v>7.5095554980952404</v>
      </c>
      <c r="AS129" s="224">
        <f t="shared" si="220"/>
        <v>8.7611480811111129</v>
      </c>
      <c r="AT129" s="268">
        <f t="shared" si="221"/>
        <v>71.484612223200031</v>
      </c>
      <c r="AU129" s="253">
        <f t="shared" si="222"/>
        <v>85.470732006000048</v>
      </c>
      <c r="AV129" s="254">
        <f t="shared" si="176"/>
        <v>98.29134180690005</v>
      </c>
      <c r="AW129" s="254">
        <f t="shared" si="177"/>
        <v>165.47073200600005</v>
      </c>
      <c r="AX129" s="255">
        <f t="shared" si="178"/>
        <v>9.7335724709411799</v>
      </c>
      <c r="AY129" s="256">
        <f t="shared" si="179"/>
        <v>7.8795586669523834</v>
      </c>
      <c r="AZ129" s="257">
        <f t="shared" si="180"/>
        <v>9.1928184447777799</v>
      </c>
      <c r="BA129" s="268">
        <f t="shared" si="181"/>
        <v>78.63307344552004</v>
      </c>
    </row>
    <row r="130" spans="1:53" x14ac:dyDescent="0.2">
      <c r="A130" s="33">
        <v>8069</v>
      </c>
      <c r="B130" s="33" t="s">
        <v>148</v>
      </c>
      <c r="C130" s="34" t="s">
        <v>20</v>
      </c>
      <c r="D130" s="35">
        <v>219.3</v>
      </c>
      <c r="E130" s="36">
        <f t="shared" si="182"/>
        <v>250.00199999999998</v>
      </c>
      <c r="F130" s="18">
        <f t="shared" si="183"/>
        <v>299.3</v>
      </c>
      <c r="G130" s="37">
        <f t="shared" si="184"/>
        <v>23.023076923076925</v>
      </c>
      <c r="H130" s="38">
        <f t="shared" si="185"/>
        <v>17.605882352941176</v>
      </c>
      <c r="I130" s="39">
        <f t="shared" si="186"/>
        <v>18.706250000000001</v>
      </c>
      <c r="J130" s="40">
        <v>241.23000000000002</v>
      </c>
      <c r="K130" s="23">
        <f t="shared" si="187"/>
        <v>277.41449999999998</v>
      </c>
      <c r="L130" s="41">
        <f t="shared" si="188"/>
        <v>321.23</v>
      </c>
      <c r="M130" s="42">
        <f t="shared" si="189"/>
        <v>21.415333333333333</v>
      </c>
      <c r="N130" s="43">
        <f t="shared" si="190"/>
        <v>16.906842105263159</v>
      </c>
      <c r="O130" s="44">
        <f t="shared" si="191"/>
        <v>17.846111111111114</v>
      </c>
      <c r="P130" s="45">
        <v>265.35300000000007</v>
      </c>
      <c r="Q130" s="46">
        <f t="shared" si="192"/>
        <v>305.15595000000008</v>
      </c>
      <c r="R130" s="30">
        <f t="shared" si="193"/>
        <v>345.35300000000007</v>
      </c>
      <c r="S130" s="31">
        <f t="shared" si="194"/>
        <v>23.023533333333337</v>
      </c>
      <c r="T130" s="32">
        <f t="shared" si="195"/>
        <v>18.176473684210531</v>
      </c>
      <c r="U130" s="74">
        <f t="shared" si="196"/>
        <v>20.314882352941179</v>
      </c>
      <c r="V130" s="105">
        <f t="shared" si="197"/>
        <v>291.88830000000007</v>
      </c>
      <c r="W130" s="105">
        <f t="shared" si="198"/>
        <v>335.67154500000004</v>
      </c>
      <c r="X130" s="106">
        <f t="shared" si="199"/>
        <v>371.88830000000007</v>
      </c>
      <c r="Y130" s="102">
        <f t="shared" si="200"/>
        <v>24.792553333333338</v>
      </c>
      <c r="Z130" s="103">
        <f t="shared" si="201"/>
        <v>19.573068421052636</v>
      </c>
      <c r="AA130" s="104">
        <f t="shared" si="202"/>
        <v>21.875782352941179</v>
      </c>
      <c r="AB130" s="151">
        <f t="shared" si="203"/>
        <v>321.07713000000012</v>
      </c>
      <c r="AC130" s="151">
        <f t="shared" si="204"/>
        <v>369.23869950000011</v>
      </c>
      <c r="AD130" s="152">
        <f t="shared" si="205"/>
        <v>401.07713000000012</v>
      </c>
      <c r="AE130" s="148">
        <f t="shared" si="206"/>
        <v>26.738475333333341</v>
      </c>
      <c r="AF130" s="149">
        <f t="shared" si="207"/>
        <v>21.109322631578955</v>
      </c>
      <c r="AG130" s="150">
        <f t="shared" si="208"/>
        <v>23.592772352941182</v>
      </c>
      <c r="AH130" s="187">
        <f t="shared" si="209"/>
        <v>353.18484300000017</v>
      </c>
      <c r="AI130" s="188">
        <f t="shared" si="210"/>
        <v>406.16256945000015</v>
      </c>
      <c r="AJ130" s="188">
        <f t="shared" si="211"/>
        <v>433.18484300000017</v>
      </c>
      <c r="AK130" s="189">
        <f t="shared" si="212"/>
        <v>25.481461352941185</v>
      </c>
      <c r="AL130" s="190">
        <f t="shared" si="213"/>
        <v>20.627849666666673</v>
      </c>
      <c r="AM130" s="191">
        <f t="shared" si="214"/>
        <v>24.065824611111122</v>
      </c>
      <c r="AN130" s="220">
        <f t="shared" si="215"/>
        <v>388.50332730000019</v>
      </c>
      <c r="AO130" s="221">
        <f t="shared" si="216"/>
        <v>446.77882639500018</v>
      </c>
      <c r="AP130" s="221">
        <f t="shared" si="217"/>
        <v>468.50332730000019</v>
      </c>
      <c r="AQ130" s="222">
        <f t="shared" si="218"/>
        <v>27.559019252941187</v>
      </c>
      <c r="AR130" s="223">
        <f t="shared" si="219"/>
        <v>22.309682252380963</v>
      </c>
      <c r="AS130" s="224">
        <f t="shared" si="220"/>
        <v>26.027962627777789</v>
      </c>
      <c r="AT130" s="268">
        <f t="shared" si="221"/>
        <v>357.42306111600016</v>
      </c>
      <c r="AU130" s="253">
        <f t="shared" si="222"/>
        <v>427.35366003000024</v>
      </c>
      <c r="AV130" s="254">
        <f t="shared" si="176"/>
        <v>491.45670903450025</v>
      </c>
      <c r="AW130" s="254">
        <f t="shared" si="177"/>
        <v>507.35366003000024</v>
      </c>
      <c r="AX130" s="255">
        <f t="shared" si="178"/>
        <v>29.84433294294119</v>
      </c>
      <c r="AY130" s="256">
        <f t="shared" si="179"/>
        <v>24.159698096666677</v>
      </c>
      <c r="AZ130" s="257">
        <f t="shared" si="180"/>
        <v>28.186314446111126</v>
      </c>
      <c r="BA130" s="268">
        <f t="shared" si="181"/>
        <v>393.1653672276002</v>
      </c>
    </row>
    <row r="131" spans="1:53" x14ac:dyDescent="0.2">
      <c r="A131" s="33">
        <v>8070</v>
      </c>
      <c r="B131" s="33" t="s">
        <v>149</v>
      </c>
      <c r="C131" s="34" t="s">
        <v>20</v>
      </c>
      <c r="D131" s="35">
        <v>149.12</v>
      </c>
      <c r="E131" s="36">
        <f t="shared" ref="E131:E142" si="223">+(D131*1.14)</f>
        <v>169.99679999999998</v>
      </c>
      <c r="F131" s="18">
        <f t="shared" ref="F131:F142" si="224">+(D131+80)</f>
        <v>229.12</v>
      </c>
      <c r="G131" s="37">
        <f t="shared" ref="G131:G142" si="225">+((D131+80)/13)</f>
        <v>17.624615384615385</v>
      </c>
      <c r="H131" s="38">
        <f t="shared" ref="H131:H142" si="226">+((D131+80)/17)</f>
        <v>13.47764705882353</v>
      </c>
      <c r="I131" s="39">
        <f t="shared" ref="I131:I142" si="227">+((D131+80)/16)</f>
        <v>14.32</v>
      </c>
      <c r="J131" s="40">
        <v>164.03200000000001</v>
      </c>
      <c r="K131" s="23">
        <f t="shared" ref="K131:K142" si="228">+(J131*1.15)</f>
        <v>188.63679999999999</v>
      </c>
      <c r="L131" s="41">
        <f t="shared" ref="L131:L142" si="229">+(J131+80)</f>
        <v>244.03200000000001</v>
      </c>
      <c r="M131" s="42">
        <f t="shared" ref="M131:M142" si="230">+((J131+80)/15)</f>
        <v>16.268800000000002</v>
      </c>
      <c r="N131" s="43">
        <f t="shared" ref="N131:N142" si="231">+((J131+80)/19)</f>
        <v>12.843789473684211</v>
      </c>
      <c r="O131" s="44">
        <f t="shared" ref="O131:O142" si="232">+((J131+80)/18)</f>
        <v>13.557333333333334</v>
      </c>
      <c r="P131" s="45">
        <v>180.43520000000004</v>
      </c>
      <c r="Q131" s="46">
        <f t="shared" ref="Q131:Q142" si="233">+(P131*1.15)</f>
        <v>207.50048000000004</v>
      </c>
      <c r="R131" s="30">
        <f t="shared" ref="R131:R142" si="234">+(P131+80)</f>
        <v>260.43520000000001</v>
      </c>
      <c r="S131" s="31">
        <f t="shared" ref="S131:S142" si="235">+((P131+80)/15)</f>
        <v>17.362346666666667</v>
      </c>
      <c r="T131" s="32">
        <f t="shared" ref="T131:T142" si="236">+((P131+80)/19)</f>
        <v>13.707115789473685</v>
      </c>
      <c r="U131" s="74">
        <f t="shared" ref="U131:U142" si="237">+((P131+80)/17)</f>
        <v>15.319717647058823</v>
      </c>
      <c r="V131" s="105">
        <f t="shared" ref="V131:V142" si="238">P131*1.1</f>
        <v>198.47872000000007</v>
      </c>
      <c r="W131" s="105">
        <f t="shared" ref="W131:W142" si="239">V131*1.15</f>
        <v>228.25052800000006</v>
      </c>
      <c r="X131" s="106">
        <f t="shared" ref="X131:X142" si="240">V131+80</f>
        <v>278.47872000000007</v>
      </c>
      <c r="Y131" s="102">
        <f t="shared" ref="Y131:Y142" si="241">+((V131+80)/15)</f>
        <v>18.565248000000004</v>
      </c>
      <c r="Z131" s="103">
        <f t="shared" ref="Z131:Z142" si="242">+((V131+80)/19)</f>
        <v>14.65677473684211</v>
      </c>
      <c r="AA131" s="104">
        <f t="shared" ref="AA131:AA142" si="243">+((V131+80)/17)</f>
        <v>16.381101176470594</v>
      </c>
      <c r="AB131" s="151">
        <f t="shared" ref="AB131:AB142" si="244">V131*1.1</f>
        <v>218.32659200000009</v>
      </c>
      <c r="AC131" s="151">
        <f t="shared" ref="AC131:AC142" si="245">AB131*1.15</f>
        <v>251.0755808000001</v>
      </c>
      <c r="AD131" s="152">
        <f t="shared" ref="AD131:AD142" si="246">AB131+80</f>
        <v>298.32659200000012</v>
      </c>
      <c r="AE131" s="148">
        <f t="shared" ref="AE131:AE142" si="247">+((AB131+80)/15)</f>
        <v>19.888439466666675</v>
      </c>
      <c r="AF131" s="149">
        <f t="shared" ref="AF131:AF142" si="248">+((AB131+80)/19)</f>
        <v>15.701399578947374</v>
      </c>
      <c r="AG131" s="150">
        <f t="shared" ref="AG131:AG142" si="249">+((AB131+80)/17)</f>
        <v>17.548623058823537</v>
      </c>
      <c r="AH131" s="187">
        <f t="shared" ref="AH131:AH142" si="250">AB131*1.1</f>
        <v>240.15925120000011</v>
      </c>
      <c r="AI131" s="188">
        <f t="shared" ref="AI131:AI142" si="251">AH131*1.15</f>
        <v>276.18313888000012</v>
      </c>
      <c r="AJ131" s="188">
        <f t="shared" ref="AJ131:AJ142" si="252">AH131+80</f>
        <v>320.15925120000009</v>
      </c>
      <c r="AK131" s="189">
        <f t="shared" ref="AK131:AK142" si="253">+((AH131+80)/17)</f>
        <v>18.832897129411769</v>
      </c>
      <c r="AL131" s="190">
        <f t="shared" ref="AL131:AL142" si="254">+((AH131+80)/21)</f>
        <v>15.245678628571433</v>
      </c>
      <c r="AM131" s="191">
        <f t="shared" ref="AM131:AM142" si="255">+((AH131+80)/18)</f>
        <v>17.786625066666673</v>
      </c>
      <c r="AN131" s="220">
        <f t="shared" ref="AN131:AN142" si="256">AH131*1.1</f>
        <v>264.17517632000016</v>
      </c>
      <c r="AO131" s="221">
        <f t="shared" ref="AO131:AO142" si="257">AN131*1.15</f>
        <v>303.80145276800016</v>
      </c>
      <c r="AP131" s="221">
        <f t="shared" ref="AP131:AP142" si="258">AN131+80</f>
        <v>344.17517632000016</v>
      </c>
      <c r="AQ131" s="222">
        <f t="shared" ref="AQ131:AQ142" si="259">+((AN131+80)/17)</f>
        <v>20.245598607058835</v>
      </c>
      <c r="AR131" s="223">
        <f t="shared" ref="AR131:AR142" si="260">+((AN131+80)/21)</f>
        <v>16.389294110476197</v>
      </c>
      <c r="AS131" s="224">
        <f t="shared" ref="AS131:AS142" si="261">+((AN131+80)/18)</f>
        <v>19.120843128888897</v>
      </c>
      <c r="AT131" s="268">
        <f t="shared" ref="AT131:AT142" si="262">AO131*0.8</f>
        <v>243.04116221440015</v>
      </c>
      <c r="AU131" s="253">
        <f t="shared" ref="AU131:AU142" si="263">AN131*1.1</f>
        <v>290.59269395200022</v>
      </c>
      <c r="AV131" s="254">
        <f t="shared" ref="AV131:AV194" si="264">AU131*1.15</f>
        <v>334.18159804480024</v>
      </c>
      <c r="AW131" s="254">
        <f t="shared" ref="AW131:AW194" si="265">AU131+80</f>
        <v>370.59269395200022</v>
      </c>
      <c r="AX131" s="255">
        <f t="shared" ref="AX131:AX194" si="266">+((AU131+80)/17)</f>
        <v>21.7995702324706</v>
      </c>
      <c r="AY131" s="256">
        <f t="shared" ref="AY131:AY194" si="267">+((AU131+80)/21)</f>
        <v>17.647271140571441</v>
      </c>
      <c r="AZ131" s="257">
        <f t="shared" ref="AZ131:AZ194" si="268">+((AU131+80)/18)</f>
        <v>20.588482997333344</v>
      </c>
      <c r="BA131" s="268">
        <f t="shared" ref="BA131:BA194" si="269">AV131*0.8</f>
        <v>267.34527843584021</v>
      </c>
    </row>
    <row r="132" spans="1:53" x14ac:dyDescent="0.2">
      <c r="A132" s="33">
        <v>8071</v>
      </c>
      <c r="B132" s="33" t="s">
        <v>150</v>
      </c>
      <c r="C132" s="34" t="s">
        <v>20</v>
      </c>
      <c r="D132" s="35">
        <v>184.21</v>
      </c>
      <c r="E132" s="36">
        <f t="shared" si="223"/>
        <v>209.99939999999998</v>
      </c>
      <c r="F132" s="18">
        <f t="shared" si="224"/>
        <v>264.21000000000004</v>
      </c>
      <c r="G132" s="37">
        <f t="shared" si="225"/>
        <v>20.323846153846155</v>
      </c>
      <c r="H132" s="38">
        <f t="shared" si="226"/>
        <v>15.541764705882356</v>
      </c>
      <c r="I132" s="39">
        <f t="shared" si="227"/>
        <v>16.513125000000002</v>
      </c>
      <c r="J132" s="40">
        <v>202.63100000000003</v>
      </c>
      <c r="K132" s="23">
        <f t="shared" si="228"/>
        <v>233.02565000000001</v>
      </c>
      <c r="L132" s="41">
        <f t="shared" si="229"/>
        <v>282.63100000000003</v>
      </c>
      <c r="M132" s="42">
        <f t="shared" si="230"/>
        <v>18.842066666666668</v>
      </c>
      <c r="N132" s="43">
        <f t="shared" si="231"/>
        <v>14.875315789473685</v>
      </c>
      <c r="O132" s="44">
        <f t="shared" si="232"/>
        <v>15.701722222222223</v>
      </c>
      <c r="P132" s="45">
        <v>222.89410000000004</v>
      </c>
      <c r="Q132" s="46">
        <f t="shared" si="233"/>
        <v>256.328215</v>
      </c>
      <c r="R132" s="30">
        <f t="shared" si="234"/>
        <v>302.89410000000004</v>
      </c>
      <c r="S132" s="31">
        <f t="shared" si="235"/>
        <v>20.192940000000004</v>
      </c>
      <c r="T132" s="32">
        <f t="shared" si="236"/>
        <v>15.941794736842107</v>
      </c>
      <c r="U132" s="74">
        <f t="shared" si="237"/>
        <v>17.817300000000003</v>
      </c>
      <c r="V132" s="105">
        <f t="shared" si="238"/>
        <v>245.18351000000007</v>
      </c>
      <c r="W132" s="105">
        <f t="shared" si="239"/>
        <v>281.96103650000003</v>
      </c>
      <c r="X132" s="106">
        <f t="shared" si="240"/>
        <v>325.18351000000007</v>
      </c>
      <c r="Y132" s="102">
        <f t="shared" si="241"/>
        <v>21.678900666666671</v>
      </c>
      <c r="Z132" s="103">
        <f t="shared" si="242"/>
        <v>17.114921578947371</v>
      </c>
      <c r="AA132" s="104">
        <f t="shared" si="243"/>
        <v>19.128441764705887</v>
      </c>
      <c r="AB132" s="151">
        <f t="shared" si="244"/>
        <v>269.70186100000012</v>
      </c>
      <c r="AC132" s="151">
        <f t="shared" si="245"/>
        <v>310.15714015000009</v>
      </c>
      <c r="AD132" s="152">
        <f t="shared" si="246"/>
        <v>349.70186100000012</v>
      </c>
      <c r="AE132" s="148">
        <f t="shared" si="247"/>
        <v>23.313457400000008</v>
      </c>
      <c r="AF132" s="149">
        <f t="shared" si="248"/>
        <v>18.405361105263164</v>
      </c>
      <c r="AG132" s="150">
        <f t="shared" si="249"/>
        <v>20.57069770588236</v>
      </c>
      <c r="AH132" s="187">
        <f t="shared" si="250"/>
        <v>296.67204710000016</v>
      </c>
      <c r="AI132" s="188">
        <f t="shared" si="251"/>
        <v>341.17285416500016</v>
      </c>
      <c r="AJ132" s="188">
        <f t="shared" si="252"/>
        <v>376.67204710000016</v>
      </c>
      <c r="AK132" s="189">
        <f t="shared" si="253"/>
        <v>22.157179241176479</v>
      </c>
      <c r="AL132" s="190">
        <f t="shared" si="254"/>
        <v>17.936764147619055</v>
      </c>
      <c r="AM132" s="191">
        <f t="shared" si="255"/>
        <v>20.926224838888899</v>
      </c>
      <c r="AN132" s="220">
        <f t="shared" si="256"/>
        <v>326.33925181000018</v>
      </c>
      <c r="AO132" s="221">
        <f t="shared" si="257"/>
        <v>375.29013958150017</v>
      </c>
      <c r="AP132" s="221">
        <f t="shared" si="258"/>
        <v>406.33925181000018</v>
      </c>
      <c r="AQ132" s="222">
        <f t="shared" si="259"/>
        <v>23.902308930000011</v>
      </c>
      <c r="AR132" s="223">
        <f t="shared" si="260"/>
        <v>19.34948818142858</v>
      </c>
      <c r="AS132" s="224">
        <f t="shared" si="261"/>
        <v>22.574402878333345</v>
      </c>
      <c r="AT132" s="268">
        <f t="shared" si="262"/>
        <v>300.23211166520014</v>
      </c>
      <c r="AU132" s="253">
        <f t="shared" si="263"/>
        <v>358.97317699100023</v>
      </c>
      <c r="AV132" s="254">
        <f t="shared" si="264"/>
        <v>412.81915353965024</v>
      </c>
      <c r="AW132" s="254">
        <f t="shared" si="265"/>
        <v>438.97317699100023</v>
      </c>
      <c r="AX132" s="255">
        <f t="shared" si="266"/>
        <v>25.821951587705897</v>
      </c>
      <c r="AY132" s="256">
        <f t="shared" si="267"/>
        <v>20.903484618619057</v>
      </c>
      <c r="AZ132" s="257">
        <f t="shared" si="268"/>
        <v>24.387398721722235</v>
      </c>
      <c r="BA132" s="268">
        <f t="shared" si="269"/>
        <v>330.25532283172021</v>
      </c>
    </row>
    <row r="133" spans="1:53" x14ac:dyDescent="0.2">
      <c r="A133" s="33">
        <v>8201</v>
      </c>
      <c r="B133" s="33" t="s">
        <v>151</v>
      </c>
      <c r="C133" s="34" t="s">
        <v>20</v>
      </c>
      <c r="D133" s="35">
        <v>184.21</v>
      </c>
      <c r="E133" s="36">
        <f t="shared" si="223"/>
        <v>209.99939999999998</v>
      </c>
      <c r="F133" s="18">
        <f t="shared" si="224"/>
        <v>264.21000000000004</v>
      </c>
      <c r="G133" s="37">
        <f t="shared" si="225"/>
        <v>20.323846153846155</v>
      </c>
      <c r="H133" s="38">
        <f t="shared" si="226"/>
        <v>15.541764705882356</v>
      </c>
      <c r="I133" s="39">
        <f t="shared" si="227"/>
        <v>16.513125000000002</v>
      </c>
      <c r="J133" s="40">
        <v>202.63100000000003</v>
      </c>
      <c r="K133" s="23">
        <f t="shared" si="228"/>
        <v>233.02565000000001</v>
      </c>
      <c r="L133" s="41">
        <f t="shared" si="229"/>
        <v>282.63100000000003</v>
      </c>
      <c r="M133" s="42">
        <f t="shared" si="230"/>
        <v>18.842066666666668</v>
      </c>
      <c r="N133" s="43">
        <f t="shared" si="231"/>
        <v>14.875315789473685</v>
      </c>
      <c r="O133" s="44">
        <f t="shared" si="232"/>
        <v>15.701722222222223</v>
      </c>
      <c r="P133" s="45">
        <v>222.89410000000004</v>
      </c>
      <c r="Q133" s="46">
        <f t="shared" si="233"/>
        <v>256.328215</v>
      </c>
      <c r="R133" s="30">
        <f t="shared" si="234"/>
        <v>302.89410000000004</v>
      </c>
      <c r="S133" s="31">
        <f t="shared" si="235"/>
        <v>20.192940000000004</v>
      </c>
      <c r="T133" s="32">
        <f t="shared" si="236"/>
        <v>15.941794736842107</v>
      </c>
      <c r="U133" s="74">
        <f t="shared" si="237"/>
        <v>17.817300000000003</v>
      </c>
      <c r="V133" s="105">
        <f t="shared" si="238"/>
        <v>245.18351000000007</v>
      </c>
      <c r="W133" s="105">
        <f t="shared" si="239"/>
        <v>281.96103650000003</v>
      </c>
      <c r="X133" s="106">
        <f t="shared" si="240"/>
        <v>325.18351000000007</v>
      </c>
      <c r="Y133" s="102">
        <f t="shared" si="241"/>
        <v>21.678900666666671</v>
      </c>
      <c r="Z133" s="103">
        <f t="shared" si="242"/>
        <v>17.114921578947371</v>
      </c>
      <c r="AA133" s="104">
        <f t="shared" si="243"/>
        <v>19.128441764705887</v>
      </c>
      <c r="AB133" s="151">
        <f t="shared" si="244"/>
        <v>269.70186100000012</v>
      </c>
      <c r="AC133" s="151">
        <f t="shared" si="245"/>
        <v>310.15714015000009</v>
      </c>
      <c r="AD133" s="152">
        <f t="shared" si="246"/>
        <v>349.70186100000012</v>
      </c>
      <c r="AE133" s="148">
        <f t="shared" si="247"/>
        <v>23.313457400000008</v>
      </c>
      <c r="AF133" s="149">
        <f t="shared" si="248"/>
        <v>18.405361105263164</v>
      </c>
      <c r="AG133" s="150">
        <f t="shared" si="249"/>
        <v>20.57069770588236</v>
      </c>
      <c r="AH133" s="187">
        <f t="shared" si="250"/>
        <v>296.67204710000016</v>
      </c>
      <c r="AI133" s="188">
        <f t="shared" si="251"/>
        <v>341.17285416500016</v>
      </c>
      <c r="AJ133" s="188">
        <f t="shared" si="252"/>
        <v>376.67204710000016</v>
      </c>
      <c r="AK133" s="189">
        <f t="shared" si="253"/>
        <v>22.157179241176479</v>
      </c>
      <c r="AL133" s="190">
        <f t="shared" si="254"/>
        <v>17.936764147619055</v>
      </c>
      <c r="AM133" s="191">
        <f t="shared" si="255"/>
        <v>20.926224838888899</v>
      </c>
      <c r="AN133" s="220">
        <f t="shared" si="256"/>
        <v>326.33925181000018</v>
      </c>
      <c r="AO133" s="221">
        <f t="shared" si="257"/>
        <v>375.29013958150017</v>
      </c>
      <c r="AP133" s="221">
        <f t="shared" si="258"/>
        <v>406.33925181000018</v>
      </c>
      <c r="AQ133" s="222">
        <f t="shared" si="259"/>
        <v>23.902308930000011</v>
      </c>
      <c r="AR133" s="223">
        <f t="shared" si="260"/>
        <v>19.34948818142858</v>
      </c>
      <c r="AS133" s="224">
        <f t="shared" si="261"/>
        <v>22.574402878333345</v>
      </c>
      <c r="AT133" s="268">
        <f t="shared" si="262"/>
        <v>300.23211166520014</v>
      </c>
      <c r="AU133" s="253">
        <f t="shared" si="263"/>
        <v>358.97317699100023</v>
      </c>
      <c r="AV133" s="254">
        <f t="shared" si="264"/>
        <v>412.81915353965024</v>
      </c>
      <c r="AW133" s="254">
        <f t="shared" si="265"/>
        <v>438.97317699100023</v>
      </c>
      <c r="AX133" s="255">
        <f t="shared" si="266"/>
        <v>25.821951587705897</v>
      </c>
      <c r="AY133" s="256">
        <f t="shared" si="267"/>
        <v>20.903484618619057</v>
      </c>
      <c r="AZ133" s="257">
        <f t="shared" si="268"/>
        <v>24.387398721722235</v>
      </c>
      <c r="BA133" s="268">
        <f t="shared" si="269"/>
        <v>330.25532283172021</v>
      </c>
    </row>
    <row r="134" spans="1:53" x14ac:dyDescent="0.2">
      <c r="A134" s="33">
        <v>8215</v>
      </c>
      <c r="B134" s="33" t="s">
        <v>152</v>
      </c>
      <c r="C134" s="34" t="s">
        <v>20</v>
      </c>
      <c r="D134" s="35">
        <v>192.98</v>
      </c>
      <c r="E134" s="36">
        <f t="shared" si="223"/>
        <v>219.99719999999996</v>
      </c>
      <c r="F134" s="18">
        <f t="shared" si="224"/>
        <v>272.98</v>
      </c>
      <c r="G134" s="37">
        <f t="shared" si="225"/>
        <v>20.998461538461541</v>
      </c>
      <c r="H134" s="38">
        <f t="shared" si="226"/>
        <v>16.05764705882353</v>
      </c>
      <c r="I134" s="39">
        <f t="shared" si="227"/>
        <v>17.061250000000001</v>
      </c>
      <c r="J134" s="40">
        <v>212.27800000000002</v>
      </c>
      <c r="K134" s="23">
        <f t="shared" si="228"/>
        <v>244.11969999999999</v>
      </c>
      <c r="L134" s="41">
        <f t="shared" si="229"/>
        <v>292.27800000000002</v>
      </c>
      <c r="M134" s="42">
        <f t="shared" si="230"/>
        <v>19.485200000000003</v>
      </c>
      <c r="N134" s="43">
        <f t="shared" si="231"/>
        <v>15.383052631578948</v>
      </c>
      <c r="O134" s="44">
        <f t="shared" si="232"/>
        <v>16.237666666666669</v>
      </c>
      <c r="P134" s="45">
        <v>233.50580000000005</v>
      </c>
      <c r="Q134" s="46">
        <f t="shared" si="233"/>
        <v>268.53167000000002</v>
      </c>
      <c r="R134" s="30">
        <f t="shared" si="234"/>
        <v>313.50580000000002</v>
      </c>
      <c r="S134" s="31">
        <f t="shared" si="235"/>
        <v>20.90038666666667</v>
      </c>
      <c r="T134" s="32">
        <f t="shared" si="236"/>
        <v>16.500305263157895</v>
      </c>
      <c r="U134" s="74">
        <f t="shared" si="237"/>
        <v>18.441517647058824</v>
      </c>
      <c r="V134" s="105">
        <f t="shared" si="238"/>
        <v>256.85638000000006</v>
      </c>
      <c r="W134" s="105">
        <f t="shared" si="239"/>
        <v>295.38483700000006</v>
      </c>
      <c r="X134" s="106">
        <f t="shared" si="240"/>
        <v>336.85638000000006</v>
      </c>
      <c r="Y134" s="102">
        <f t="shared" si="241"/>
        <v>22.457092000000003</v>
      </c>
      <c r="Z134" s="103">
        <f t="shared" si="242"/>
        <v>17.729283157894741</v>
      </c>
      <c r="AA134" s="104">
        <f t="shared" si="243"/>
        <v>19.815081176470592</v>
      </c>
      <c r="AB134" s="151">
        <f t="shared" si="244"/>
        <v>282.5420180000001</v>
      </c>
      <c r="AC134" s="151">
        <f t="shared" si="245"/>
        <v>324.92332070000009</v>
      </c>
      <c r="AD134" s="152">
        <f t="shared" si="246"/>
        <v>362.5420180000001</v>
      </c>
      <c r="AE134" s="148">
        <f t="shared" si="247"/>
        <v>24.169467866666672</v>
      </c>
      <c r="AF134" s="149">
        <f t="shared" si="248"/>
        <v>19.081158842105268</v>
      </c>
      <c r="AG134" s="150">
        <f t="shared" si="249"/>
        <v>21.326001058823536</v>
      </c>
      <c r="AH134" s="187">
        <f t="shared" si="250"/>
        <v>310.79621980000013</v>
      </c>
      <c r="AI134" s="188">
        <f t="shared" si="251"/>
        <v>357.41565277000012</v>
      </c>
      <c r="AJ134" s="188">
        <f t="shared" si="252"/>
        <v>390.79621980000013</v>
      </c>
      <c r="AK134" s="189">
        <f t="shared" si="253"/>
        <v>22.988012929411774</v>
      </c>
      <c r="AL134" s="190">
        <f t="shared" si="254"/>
        <v>18.609343800000005</v>
      </c>
      <c r="AM134" s="191">
        <f t="shared" si="255"/>
        <v>21.710901100000008</v>
      </c>
      <c r="AN134" s="220">
        <f t="shared" si="256"/>
        <v>341.87584178000014</v>
      </c>
      <c r="AO134" s="221">
        <f t="shared" si="257"/>
        <v>393.15721804700013</v>
      </c>
      <c r="AP134" s="221">
        <f t="shared" si="258"/>
        <v>421.87584178000014</v>
      </c>
      <c r="AQ134" s="222">
        <f t="shared" si="259"/>
        <v>24.816225987058832</v>
      </c>
      <c r="AR134" s="223">
        <f t="shared" si="260"/>
        <v>20.089325799047625</v>
      </c>
      <c r="AS134" s="224">
        <f t="shared" si="261"/>
        <v>23.437546765555563</v>
      </c>
      <c r="AT134" s="268">
        <f t="shared" si="262"/>
        <v>314.52577443760015</v>
      </c>
      <c r="AU134" s="253">
        <f t="shared" si="263"/>
        <v>376.06342595800021</v>
      </c>
      <c r="AV134" s="254">
        <f t="shared" si="264"/>
        <v>432.47293985170023</v>
      </c>
      <c r="AW134" s="254">
        <f t="shared" si="265"/>
        <v>456.06342595800021</v>
      </c>
      <c r="AX134" s="255">
        <f t="shared" si="266"/>
        <v>26.827260350470599</v>
      </c>
      <c r="AY134" s="256">
        <f t="shared" si="267"/>
        <v>21.717305998000011</v>
      </c>
      <c r="AZ134" s="257">
        <f t="shared" si="268"/>
        <v>25.336856997666679</v>
      </c>
      <c r="BA134" s="268">
        <f t="shared" si="269"/>
        <v>345.9783518813602</v>
      </c>
    </row>
    <row r="135" spans="1:53" x14ac:dyDescent="0.2">
      <c r="A135" s="33">
        <v>8225</v>
      </c>
      <c r="B135" s="33" t="s">
        <v>153</v>
      </c>
      <c r="C135" s="34" t="s">
        <v>20</v>
      </c>
      <c r="D135" s="35">
        <v>175.44</v>
      </c>
      <c r="E135" s="36">
        <f t="shared" si="223"/>
        <v>200.00159999999997</v>
      </c>
      <c r="F135" s="18">
        <f t="shared" si="224"/>
        <v>255.44</v>
      </c>
      <c r="G135" s="37">
        <f t="shared" si="225"/>
        <v>19.649230769230769</v>
      </c>
      <c r="H135" s="38">
        <f t="shared" si="226"/>
        <v>15.025882352941176</v>
      </c>
      <c r="I135" s="39">
        <f t="shared" si="227"/>
        <v>15.965</v>
      </c>
      <c r="J135" s="40">
        <v>192.98400000000001</v>
      </c>
      <c r="K135" s="23">
        <f t="shared" si="228"/>
        <v>221.9316</v>
      </c>
      <c r="L135" s="41">
        <f t="shared" si="229"/>
        <v>272.98400000000004</v>
      </c>
      <c r="M135" s="42">
        <f t="shared" si="230"/>
        <v>18.198933333333336</v>
      </c>
      <c r="N135" s="43">
        <f t="shared" si="231"/>
        <v>14.367578947368424</v>
      </c>
      <c r="O135" s="44">
        <f t="shared" si="232"/>
        <v>15.16577777777778</v>
      </c>
      <c r="P135" s="45">
        <v>212.28240000000002</v>
      </c>
      <c r="Q135" s="46">
        <f t="shared" si="233"/>
        <v>244.12476000000001</v>
      </c>
      <c r="R135" s="30">
        <f t="shared" si="234"/>
        <v>292.28240000000005</v>
      </c>
      <c r="S135" s="31">
        <f t="shared" si="235"/>
        <v>19.485493333333338</v>
      </c>
      <c r="T135" s="32">
        <f t="shared" si="236"/>
        <v>15.383284210526318</v>
      </c>
      <c r="U135" s="74">
        <f t="shared" si="237"/>
        <v>17.193082352941179</v>
      </c>
      <c r="V135" s="105">
        <f t="shared" si="238"/>
        <v>233.51064000000005</v>
      </c>
      <c r="W135" s="105">
        <f t="shared" si="239"/>
        <v>268.53723600000006</v>
      </c>
      <c r="X135" s="106">
        <f t="shared" si="240"/>
        <v>313.51064000000008</v>
      </c>
      <c r="Y135" s="102">
        <f t="shared" si="241"/>
        <v>20.900709333333339</v>
      </c>
      <c r="Z135" s="103">
        <f t="shared" si="242"/>
        <v>16.500560000000004</v>
      </c>
      <c r="AA135" s="104">
        <f t="shared" si="243"/>
        <v>18.441802352941181</v>
      </c>
      <c r="AB135" s="151">
        <f t="shared" si="244"/>
        <v>256.86170400000009</v>
      </c>
      <c r="AC135" s="151">
        <f t="shared" si="245"/>
        <v>295.39095960000009</v>
      </c>
      <c r="AD135" s="152">
        <f t="shared" si="246"/>
        <v>336.86170400000009</v>
      </c>
      <c r="AE135" s="148">
        <f t="shared" si="247"/>
        <v>22.45744693333334</v>
      </c>
      <c r="AF135" s="149">
        <f t="shared" si="248"/>
        <v>17.729563368421058</v>
      </c>
      <c r="AG135" s="150">
        <f t="shared" si="249"/>
        <v>19.815394352941183</v>
      </c>
      <c r="AH135" s="187">
        <f t="shared" si="250"/>
        <v>282.54787440000013</v>
      </c>
      <c r="AI135" s="188">
        <f t="shared" si="251"/>
        <v>324.93005556000014</v>
      </c>
      <c r="AJ135" s="188">
        <f t="shared" si="252"/>
        <v>362.54787440000013</v>
      </c>
      <c r="AK135" s="189">
        <f t="shared" si="253"/>
        <v>21.326345552941184</v>
      </c>
      <c r="AL135" s="190">
        <f t="shared" si="254"/>
        <v>17.264184495238101</v>
      </c>
      <c r="AM135" s="191">
        <f t="shared" si="255"/>
        <v>20.141548577777783</v>
      </c>
      <c r="AN135" s="220">
        <f t="shared" si="256"/>
        <v>310.80266184000016</v>
      </c>
      <c r="AO135" s="221">
        <f t="shared" si="257"/>
        <v>357.42306111600016</v>
      </c>
      <c r="AP135" s="221">
        <f t="shared" si="258"/>
        <v>390.80266184000016</v>
      </c>
      <c r="AQ135" s="222">
        <f t="shared" si="259"/>
        <v>22.988391872941186</v>
      </c>
      <c r="AR135" s="223">
        <f t="shared" si="260"/>
        <v>18.609650563809531</v>
      </c>
      <c r="AS135" s="224">
        <f t="shared" si="261"/>
        <v>21.711258991111119</v>
      </c>
      <c r="AT135" s="268">
        <f t="shared" si="262"/>
        <v>285.93844889280012</v>
      </c>
      <c r="AU135" s="253">
        <f t="shared" si="263"/>
        <v>341.88292802400019</v>
      </c>
      <c r="AV135" s="254">
        <f t="shared" si="264"/>
        <v>393.1653672276002</v>
      </c>
      <c r="AW135" s="254">
        <f t="shared" si="265"/>
        <v>421.88292802400019</v>
      </c>
      <c r="AX135" s="255">
        <f t="shared" si="266"/>
        <v>24.816642824941187</v>
      </c>
      <c r="AY135" s="256">
        <f t="shared" si="267"/>
        <v>20.089663239238103</v>
      </c>
      <c r="AZ135" s="257">
        <f t="shared" si="268"/>
        <v>23.437940445777787</v>
      </c>
      <c r="BA135" s="268">
        <f t="shared" si="269"/>
        <v>314.53229378208016</v>
      </c>
    </row>
    <row r="136" spans="1:53" x14ac:dyDescent="0.2">
      <c r="A136" s="33">
        <v>8226</v>
      </c>
      <c r="B136" s="33" t="s">
        <v>154</v>
      </c>
      <c r="C136" s="34" t="s">
        <v>20</v>
      </c>
      <c r="D136" s="35">
        <v>210.53</v>
      </c>
      <c r="E136" s="36">
        <f t="shared" si="223"/>
        <v>240.00419999999997</v>
      </c>
      <c r="F136" s="18">
        <f t="shared" si="224"/>
        <v>290.52999999999997</v>
      </c>
      <c r="G136" s="37">
        <f t="shared" si="225"/>
        <v>22.348461538461535</v>
      </c>
      <c r="H136" s="38">
        <f t="shared" si="226"/>
        <v>17.09</v>
      </c>
      <c r="I136" s="39">
        <f t="shared" si="227"/>
        <v>18.158124999999998</v>
      </c>
      <c r="J136" s="40">
        <v>231.58300000000003</v>
      </c>
      <c r="K136" s="23">
        <f t="shared" si="228"/>
        <v>266.32044999999999</v>
      </c>
      <c r="L136" s="41">
        <f t="shared" si="229"/>
        <v>311.58300000000003</v>
      </c>
      <c r="M136" s="42">
        <f t="shared" si="230"/>
        <v>20.772200000000002</v>
      </c>
      <c r="N136" s="43">
        <f t="shared" si="231"/>
        <v>16.399105263157896</v>
      </c>
      <c r="O136" s="44">
        <f t="shared" si="232"/>
        <v>17.310166666666667</v>
      </c>
      <c r="P136" s="45">
        <v>254.74130000000005</v>
      </c>
      <c r="Q136" s="46">
        <f t="shared" si="233"/>
        <v>292.95249500000006</v>
      </c>
      <c r="R136" s="30">
        <f t="shared" si="234"/>
        <v>334.74130000000002</v>
      </c>
      <c r="S136" s="31">
        <f t="shared" si="235"/>
        <v>22.316086666666667</v>
      </c>
      <c r="T136" s="32">
        <f t="shared" si="236"/>
        <v>17.617963157894739</v>
      </c>
      <c r="U136" s="74">
        <f t="shared" si="237"/>
        <v>19.690664705882355</v>
      </c>
      <c r="V136" s="105">
        <f t="shared" si="238"/>
        <v>280.21543000000008</v>
      </c>
      <c r="W136" s="105">
        <f t="shared" si="239"/>
        <v>322.24774450000007</v>
      </c>
      <c r="X136" s="106">
        <f t="shared" si="240"/>
        <v>360.21543000000008</v>
      </c>
      <c r="Y136" s="102">
        <f t="shared" si="241"/>
        <v>24.014362000000006</v>
      </c>
      <c r="Z136" s="103">
        <f t="shared" si="242"/>
        <v>18.958706842105268</v>
      </c>
      <c r="AA136" s="104">
        <f t="shared" si="243"/>
        <v>21.189142941176474</v>
      </c>
      <c r="AB136" s="151">
        <f t="shared" si="244"/>
        <v>308.23697300000009</v>
      </c>
      <c r="AC136" s="151">
        <f t="shared" si="245"/>
        <v>354.47251895000005</v>
      </c>
      <c r="AD136" s="152">
        <f t="shared" si="246"/>
        <v>388.23697300000009</v>
      </c>
      <c r="AE136" s="148">
        <f t="shared" si="247"/>
        <v>25.882464866666673</v>
      </c>
      <c r="AF136" s="149">
        <f t="shared" si="248"/>
        <v>20.433524894736848</v>
      </c>
      <c r="AG136" s="150">
        <f t="shared" si="249"/>
        <v>22.837469000000006</v>
      </c>
      <c r="AH136" s="187">
        <f t="shared" si="250"/>
        <v>339.06067030000014</v>
      </c>
      <c r="AI136" s="188">
        <f t="shared" si="251"/>
        <v>389.91977084500013</v>
      </c>
      <c r="AJ136" s="188">
        <f t="shared" si="252"/>
        <v>419.06067030000014</v>
      </c>
      <c r="AK136" s="189">
        <f t="shared" si="253"/>
        <v>24.65062766470589</v>
      </c>
      <c r="AL136" s="190">
        <f t="shared" si="254"/>
        <v>19.95527001428572</v>
      </c>
      <c r="AM136" s="191">
        <f t="shared" si="255"/>
        <v>23.281148350000009</v>
      </c>
      <c r="AN136" s="220">
        <f t="shared" si="256"/>
        <v>372.96673733000017</v>
      </c>
      <c r="AO136" s="221">
        <f t="shared" si="257"/>
        <v>428.91174792950017</v>
      </c>
      <c r="AP136" s="221">
        <f t="shared" si="258"/>
        <v>452.96673733000017</v>
      </c>
      <c r="AQ136" s="222">
        <f t="shared" si="259"/>
        <v>26.645102195882362</v>
      </c>
      <c r="AR136" s="223">
        <f t="shared" si="260"/>
        <v>21.569844634761914</v>
      </c>
      <c r="AS136" s="224">
        <f t="shared" si="261"/>
        <v>25.164818740555564</v>
      </c>
      <c r="AT136" s="268">
        <f t="shared" si="262"/>
        <v>343.12939834360014</v>
      </c>
      <c r="AU136" s="253">
        <f t="shared" si="263"/>
        <v>410.26341106300021</v>
      </c>
      <c r="AV136" s="254">
        <f t="shared" si="264"/>
        <v>471.80292272245021</v>
      </c>
      <c r="AW136" s="254">
        <f t="shared" si="265"/>
        <v>490.26341106300021</v>
      </c>
      <c r="AX136" s="255">
        <f t="shared" si="266"/>
        <v>28.839024180176484</v>
      </c>
      <c r="AY136" s="256">
        <f t="shared" si="267"/>
        <v>23.345876717285723</v>
      </c>
      <c r="AZ136" s="257">
        <f t="shared" si="268"/>
        <v>27.236856170166678</v>
      </c>
      <c r="BA136" s="268">
        <f t="shared" si="269"/>
        <v>377.44233817796021</v>
      </c>
    </row>
    <row r="137" spans="1:53" x14ac:dyDescent="0.2">
      <c r="A137" s="33">
        <v>8228</v>
      </c>
      <c r="B137" s="33" t="s">
        <v>155</v>
      </c>
      <c r="C137" s="34" t="s">
        <v>20</v>
      </c>
      <c r="D137" s="35">
        <v>228.07</v>
      </c>
      <c r="E137" s="36">
        <f t="shared" si="223"/>
        <v>259.99979999999999</v>
      </c>
      <c r="F137" s="18">
        <f t="shared" si="224"/>
        <v>308.07</v>
      </c>
      <c r="G137" s="37">
        <f t="shared" si="225"/>
        <v>23.697692307692307</v>
      </c>
      <c r="H137" s="38">
        <f t="shared" si="226"/>
        <v>18.121764705882352</v>
      </c>
      <c r="I137" s="39">
        <f t="shared" si="227"/>
        <v>19.254375</v>
      </c>
      <c r="J137" s="40">
        <v>250.87700000000001</v>
      </c>
      <c r="K137" s="23">
        <f t="shared" si="228"/>
        <v>288.50855000000001</v>
      </c>
      <c r="L137" s="41">
        <f t="shared" si="229"/>
        <v>330.87700000000001</v>
      </c>
      <c r="M137" s="42">
        <f t="shared" si="230"/>
        <v>22.058466666666668</v>
      </c>
      <c r="N137" s="43">
        <f t="shared" si="231"/>
        <v>17.414578947368422</v>
      </c>
      <c r="O137" s="44">
        <f t="shared" si="232"/>
        <v>18.382055555555556</v>
      </c>
      <c r="P137" s="45">
        <v>275.96470000000005</v>
      </c>
      <c r="Q137" s="46">
        <f t="shared" si="233"/>
        <v>317.35940500000004</v>
      </c>
      <c r="R137" s="30">
        <f t="shared" si="234"/>
        <v>355.96470000000005</v>
      </c>
      <c r="S137" s="31">
        <f t="shared" si="235"/>
        <v>23.730980000000002</v>
      </c>
      <c r="T137" s="32">
        <f t="shared" si="236"/>
        <v>18.734984210526317</v>
      </c>
      <c r="U137" s="74">
        <f t="shared" si="237"/>
        <v>20.939100000000003</v>
      </c>
      <c r="V137" s="105">
        <f t="shared" si="238"/>
        <v>303.56117000000006</v>
      </c>
      <c r="W137" s="105">
        <f t="shared" si="239"/>
        <v>349.09534550000006</v>
      </c>
      <c r="X137" s="106">
        <f t="shared" si="240"/>
        <v>383.56117000000006</v>
      </c>
      <c r="Y137" s="102">
        <f t="shared" si="241"/>
        <v>25.57074466666667</v>
      </c>
      <c r="Z137" s="103">
        <f t="shared" si="242"/>
        <v>20.187430000000003</v>
      </c>
      <c r="AA137" s="104">
        <f t="shared" si="243"/>
        <v>22.562421764705885</v>
      </c>
      <c r="AB137" s="151">
        <f t="shared" si="244"/>
        <v>333.9172870000001</v>
      </c>
      <c r="AC137" s="151">
        <f t="shared" si="245"/>
        <v>384.00488005000011</v>
      </c>
      <c r="AD137" s="152">
        <f t="shared" si="246"/>
        <v>413.9172870000001</v>
      </c>
      <c r="AE137" s="148">
        <f t="shared" si="247"/>
        <v>27.594485800000008</v>
      </c>
      <c r="AF137" s="149">
        <f t="shared" si="248"/>
        <v>21.785120368421058</v>
      </c>
      <c r="AG137" s="150">
        <f t="shared" si="249"/>
        <v>24.348075705882358</v>
      </c>
      <c r="AH137" s="187">
        <f t="shared" si="250"/>
        <v>367.30901570000015</v>
      </c>
      <c r="AI137" s="188">
        <f t="shared" si="251"/>
        <v>422.40536805500011</v>
      </c>
      <c r="AJ137" s="188">
        <f t="shared" si="252"/>
        <v>447.30901570000015</v>
      </c>
      <c r="AK137" s="189">
        <f t="shared" si="253"/>
        <v>26.31229504117648</v>
      </c>
      <c r="AL137" s="190">
        <f t="shared" si="254"/>
        <v>21.300429319047627</v>
      </c>
      <c r="AM137" s="191">
        <f t="shared" si="255"/>
        <v>24.850500872222231</v>
      </c>
      <c r="AN137" s="220">
        <f t="shared" si="256"/>
        <v>404.03991727000022</v>
      </c>
      <c r="AO137" s="221">
        <f t="shared" si="257"/>
        <v>464.6459048605002</v>
      </c>
      <c r="AP137" s="221">
        <f t="shared" si="258"/>
        <v>484.03991727000022</v>
      </c>
      <c r="AQ137" s="222">
        <f t="shared" si="259"/>
        <v>28.472936310000012</v>
      </c>
      <c r="AR137" s="223">
        <f t="shared" si="260"/>
        <v>23.049519870000012</v>
      </c>
      <c r="AS137" s="224">
        <f t="shared" si="261"/>
        <v>26.891106515000011</v>
      </c>
      <c r="AT137" s="268">
        <f t="shared" si="262"/>
        <v>371.71672388840017</v>
      </c>
      <c r="AU137" s="253">
        <f t="shared" si="263"/>
        <v>444.44390899700028</v>
      </c>
      <c r="AV137" s="254">
        <f t="shared" si="264"/>
        <v>511.11049534655029</v>
      </c>
      <c r="AW137" s="254">
        <f t="shared" si="265"/>
        <v>524.44390899700034</v>
      </c>
      <c r="AX137" s="255">
        <f t="shared" si="266"/>
        <v>30.849641705705903</v>
      </c>
      <c r="AY137" s="256">
        <f t="shared" si="267"/>
        <v>24.973519476047635</v>
      </c>
      <c r="AZ137" s="257">
        <f t="shared" si="268"/>
        <v>29.135772722055574</v>
      </c>
      <c r="BA137" s="268">
        <f t="shared" si="269"/>
        <v>408.88839627724025</v>
      </c>
    </row>
    <row r="138" spans="1:53" x14ac:dyDescent="0.2">
      <c r="A138" s="33">
        <v>8231</v>
      </c>
      <c r="B138" s="33" t="s">
        <v>156</v>
      </c>
      <c r="C138" s="34" t="s">
        <v>20</v>
      </c>
      <c r="D138" s="35">
        <v>166.67</v>
      </c>
      <c r="E138" s="36">
        <f t="shared" si="223"/>
        <v>190.00379999999996</v>
      </c>
      <c r="F138" s="18">
        <f t="shared" si="224"/>
        <v>246.67</v>
      </c>
      <c r="G138" s="37">
        <f t="shared" si="225"/>
        <v>18.974615384615383</v>
      </c>
      <c r="H138" s="38">
        <f t="shared" si="226"/>
        <v>14.51</v>
      </c>
      <c r="I138" s="39">
        <f t="shared" si="227"/>
        <v>15.416874999999999</v>
      </c>
      <c r="J138" s="40">
        <v>183.33699999999999</v>
      </c>
      <c r="K138" s="23">
        <f t="shared" si="228"/>
        <v>210.83754999999996</v>
      </c>
      <c r="L138" s="41">
        <f t="shared" si="229"/>
        <v>263.33699999999999</v>
      </c>
      <c r="M138" s="42">
        <f t="shared" si="230"/>
        <v>17.555799999999998</v>
      </c>
      <c r="N138" s="43">
        <f t="shared" si="231"/>
        <v>13.859842105263157</v>
      </c>
      <c r="O138" s="44">
        <f t="shared" si="232"/>
        <v>14.629833333333332</v>
      </c>
      <c r="P138" s="45">
        <v>201.67070000000001</v>
      </c>
      <c r="Q138" s="46">
        <f t="shared" si="233"/>
        <v>231.92130499999999</v>
      </c>
      <c r="R138" s="30">
        <f t="shared" si="234"/>
        <v>281.67070000000001</v>
      </c>
      <c r="S138" s="31">
        <f t="shared" si="235"/>
        <v>18.778046666666668</v>
      </c>
      <c r="T138" s="32">
        <f t="shared" si="236"/>
        <v>14.824773684210527</v>
      </c>
      <c r="U138" s="74">
        <f t="shared" si="237"/>
        <v>16.568864705882355</v>
      </c>
      <c r="V138" s="105">
        <f t="shared" si="238"/>
        <v>221.83777000000003</v>
      </c>
      <c r="W138" s="105">
        <f t="shared" si="239"/>
        <v>255.11343550000001</v>
      </c>
      <c r="X138" s="106">
        <f t="shared" si="240"/>
        <v>301.83777000000003</v>
      </c>
      <c r="Y138" s="102">
        <f t="shared" si="241"/>
        <v>20.122518000000003</v>
      </c>
      <c r="Z138" s="103">
        <f t="shared" si="242"/>
        <v>15.886198421052633</v>
      </c>
      <c r="AA138" s="104">
        <f t="shared" si="243"/>
        <v>17.755162941176472</v>
      </c>
      <c r="AB138" s="151">
        <f t="shared" si="244"/>
        <v>244.02154700000006</v>
      </c>
      <c r="AC138" s="151">
        <f t="shared" si="245"/>
        <v>280.62477905000003</v>
      </c>
      <c r="AD138" s="152">
        <f t="shared" si="246"/>
        <v>324.02154700000006</v>
      </c>
      <c r="AE138" s="148">
        <f t="shared" si="247"/>
        <v>21.601436466666669</v>
      </c>
      <c r="AF138" s="149">
        <f t="shared" si="248"/>
        <v>17.053765631578951</v>
      </c>
      <c r="AG138" s="150">
        <f t="shared" si="249"/>
        <v>19.060091000000003</v>
      </c>
      <c r="AH138" s="187">
        <f t="shared" si="250"/>
        <v>268.42370170000009</v>
      </c>
      <c r="AI138" s="188">
        <f t="shared" si="251"/>
        <v>308.68725695500007</v>
      </c>
      <c r="AJ138" s="188">
        <f t="shared" si="252"/>
        <v>348.42370170000009</v>
      </c>
      <c r="AK138" s="189">
        <f t="shared" si="253"/>
        <v>20.49551186470589</v>
      </c>
      <c r="AL138" s="190">
        <f t="shared" si="254"/>
        <v>16.591604842857148</v>
      </c>
      <c r="AM138" s="191">
        <f t="shared" si="255"/>
        <v>19.356872316666671</v>
      </c>
      <c r="AN138" s="220">
        <f t="shared" si="256"/>
        <v>295.26607187000013</v>
      </c>
      <c r="AO138" s="221">
        <f t="shared" si="257"/>
        <v>339.55598265050014</v>
      </c>
      <c r="AP138" s="221">
        <f t="shared" si="258"/>
        <v>375.26607187000013</v>
      </c>
      <c r="AQ138" s="222">
        <f t="shared" si="259"/>
        <v>22.074474815882361</v>
      </c>
      <c r="AR138" s="223">
        <f t="shared" si="260"/>
        <v>17.869812946190482</v>
      </c>
      <c r="AS138" s="224">
        <f t="shared" si="261"/>
        <v>20.848115103888897</v>
      </c>
      <c r="AT138" s="268">
        <f t="shared" si="262"/>
        <v>271.64478612040011</v>
      </c>
      <c r="AU138" s="253">
        <f t="shared" si="263"/>
        <v>324.79267905700016</v>
      </c>
      <c r="AV138" s="254">
        <f t="shared" si="264"/>
        <v>373.51158091555016</v>
      </c>
      <c r="AW138" s="254">
        <f t="shared" si="265"/>
        <v>404.79267905700016</v>
      </c>
      <c r="AX138" s="255">
        <f t="shared" si="266"/>
        <v>23.811334062176481</v>
      </c>
      <c r="AY138" s="256">
        <f t="shared" si="267"/>
        <v>19.275841859857149</v>
      </c>
      <c r="AZ138" s="257">
        <f t="shared" si="268"/>
        <v>22.488482169833343</v>
      </c>
      <c r="BA138" s="268">
        <f t="shared" si="269"/>
        <v>298.80926473244011</v>
      </c>
    </row>
    <row r="139" spans="1:53" x14ac:dyDescent="0.2">
      <c r="A139" s="33">
        <v>8237</v>
      </c>
      <c r="B139" s="33" t="s">
        <v>157</v>
      </c>
      <c r="C139" s="34" t="s">
        <v>20</v>
      </c>
      <c r="D139" s="35">
        <v>280.7</v>
      </c>
      <c r="E139" s="36">
        <f t="shared" si="223"/>
        <v>319.99799999999993</v>
      </c>
      <c r="F139" s="18">
        <f t="shared" si="224"/>
        <v>360.7</v>
      </c>
      <c r="G139" s="37">
        <f t="shared" si="225"/>
        <v>27.746153846153845</v>
      </c>
      <c r="H139" s="38">
        <f t="shared" si="226"/>
        <v>21.21764705882353</v>
      </c>
      <c r="I139" s="39">
        <f t="shared" si="227"/>
        <v>22.543749999999999</v>
      </c>
      <c r="J139" s="40">
        <v>308.77000000000004</v>
      </c>
      <c r="K139" s="23">
        <f t="shared" si="228"/>
        <v>355.08550000000002</v>
      </c>
      <c r="L139" s="41">
        <f t="shared" si="229"/>
        <v>388.77000000000004</v>
      </c>
      <c r="M139" s="42">
        <f t="shared" si="230"/>
        <v>25.918000000000003</v>
      </c>
      <c r="N139" s="43">
        <f t="shared" si="231"/>
        <v>20.461578947368423</v>
      </c>
      <c r="O139" s="44">
        <f t="shared" si="232"/>
        <v>21.598333333333336</v>
      </c>
      <c r="P139" s="45">
        <v>339.64700000000005</v>
      </c>
      <c r="Q139" s="46">
        <f t="shared" si="233"/>
        <v>390.59405000000004</v>
      </c>
      <c r="R139" s="30">
        <f t="shared" si="234"/>
        <v>419.64700000000005</v>
      </c>
      <c r="S139" s="31">
        <f t="shared" si="235"/>
        <v>27.976466666666671</v>
      </c>
      <c r="T139" s="32">
        <f t="shared" si="236"/>
        <v>22.086684210526318</v>
      </c>
      <c r="U139" s="74">
        <f t="shared" si="237"/>
        <v>24.685117647058828</v>
      </c>
      <c r="V139" s="105">
        <f t="shared" si="238"/>
        <v>373.6117000000001</v>
      </c>
      <c r="W139" s="105">
        <f t="shared" si="239"/>
        <v>429.65345500000006</v>
      </c>
      <c r="X139" s="106">
        <f t="shared" si="240"/>
        <v>453.6117000000001</v>
      </c>
      <c r="Y139" s="102">
        <f t="shared" si="241"/>
        <v>30.240780000000008</v>
      </c>
      <c r="Z139" s="103">
        <f t="shared" si="242"/>
        <v>23.874300000000005</v>
      </c>
      <c r="AA139" s="104">
        <f t="shared" si="243"/>
        <v>26.683041176470596</v>
      </c>
      <c r="AB139" s="151">
        <f t="shared" si="244"/>
        <v>410.97287000000011</v>
      </c>
      <c r="AC139" s="151">
        <f t="shared" si="245"/>
        <v>472.61880050000008</v>
      </c>
      <c r="AD139" s="152">
        <f t="shared" si="246"/>
        <v>490.97287000000011</v>
      </c>
      <c r="AE139" s="148">
        <f t="shared" si="247"/>
        <v>32.731524666666672</v>
      </c>
      <c r="AF139" s="149">
        <f t="shared" si="248"/>
        <v>25.840677368421058</v>
      </c>
      <c r="AG139" s="150">
        <f t="shared" si="249"/>
        <v>28.880757058823537</v>
      </c>
      <c r="AH139" s="187">
        <f t="shared" si="250"/>
        <v>452.07015700000017</v>
      </c>
      <c r="AI139" s="188">
        <f t="shared" si="251"/>
        <v>519.88068055000019</v>
      </c>
      <c r="AJ139" s="188">
        <f t="shared" si="252"/>
        <v>532.07015700000011</v>
      </c>
      <c r="AK139" s="189">
        <f t="shared" si="253"/>
        <v>31.298244529411772</v>
      </c>
      <c r="AL139" s="190">
        <f t="shared" si="254"/>
        <v>25.336674142857149</v>
      </c>
      <c r="AM139" s="191">
        <f t="shared" si="255"/>
        <v>29.559453166666671</v>
      </c>
      <c r="AN139" s="220">
        <f t="shared" si="256"/>
        <v>497.27717270000022</v>
      </c>
      <c r="AO139" s="221">
        <f t="shared" si="257"/>
        <v>571.86874860500018</v>
      </c>
      <c r="AP139" s="221">
        <f t="shared" si="258"/>
        <v>577.27717270000016</v>
      </c>
      <c r="AQ139" s="222">
        <f t="shared" si="259"/>
        <v>33.957480747058831</v>
      </c>
      <c r="AR139" s="223">
        <f t="shared" si="260"/>
        <v>27.489389176190485</v>
      </c>
      <c r="AS139" s="224">
        <f t="shared" si="261"/>
        <v>32.0709540388889</v>
      </c>
      <c r="AT139" s="268">
        <f t="shared" si="262"/>
        <v>457.49499888400015</v>
      </c>
      <c r="AU139" s="253">
        <f t="shared" si="263"/>
        <v>547.00488997000025</v>
      </c>
      <c r="AV139" s="254">
        <f t="shared" si="264"/>
        <v>629.05562346550028</v>
      </c>
      <c r="AW139" s="254">
        <f t="shared" si="265"/>
        <v>627.00488997000025</v>
      </c>
      <c r="AX139" s="255">
        <f t="shared" si="266"/>
        <v>36.8826405864706</v>
      </c>
      <c r="AY139" s="256">
        <f t="shared" si="267"/>
        <v>29.857375712857156</v>
      </c>
      <c r="AZ139" s="257">
        <f t="shared" si="268"/>
        <v>34.83360499833335</v>
      </c>
      <c r="BA139" s="268">
        <f t="shared" si="269"/>
        <v>503.24449877240022</v>
      </c>
    </row>
    <row r="140" spans="1:53" x14ac:dyDescent="0.2">
      <c r="A140" s="33">
        <v>8252</v>
      </c>
      <c r="B140" s="33" t="s">
        <v>158</v>
      </c>
      <c r="C140" s="34" t="s">
        <v>20</v>
      </c>
      <c r="D140" s="35">
        <v>403.51</v>
      </c>
      <c r="E140" s="36">
        <f t="shared" si="223"/>
        <v>460.00139999999993</v>
      </c>
      <c r="F140" s="18">
        <f t="shared" si="224"/>
        <v>483.51</v>
      </c>
      <c r="G140" s="37">
        <f t="shared" si="225"/>
        <v>37.193076923076923</v>
      </c>
      <c r="H140" s="38">
        <f t="shared" si="226"/>
        <v>28.441764705882353</v>
      </c>
      <c r="I140" s="39">
        <f t="shared" si="227"/>
        <v>30.219374999999999</v>
      </c>
      <c r="J140" s="40">
        <v>443.86100000000005</v>
      </c>
      <c r="K140" s="23">
        <f t="shared" si="228"/>
        <v>510.44015000000002</v>
      </c>
      <c r="L140" s="41">
        <f t="shared" si="229"/>
        <v>523.8610000000001</v>
      </c>
      <c r="M140" s="42">
        <f t="shared" si="230"/>
        <v>34.924066666666675</v>
      </c>
      <c r="N140" s="43">
        <f t="shared" si="231"/>
        <v>27.571631578947375</v>
      </c>
      <c r="O140" s="44">
        <f t="shared" si="232"/>
        <v>29.103388888888894</v>
      </c>
      <c r="P140" s="45">
        <v>488.2471000000001</v>
      </c>
      <c r="Q140" s="46">
        <f t="shared" si="233"/>
        <v>561.48416500000008</v>
      </c>
      <c r="R140" s="30">
        <f t="shared" si="234"/>
        <v>568.24710000000005</v>
      </c>
      <c r="S140" s="31">
        <f t="shared" si="235"/>
        <v>37.883140000000004</v>
      </c>
      <c r="T140" s="32">
        <f t="shared" si="236"/>
        <v>29.907742105263161</v>
      </c>
      <c r="U140" s="74">
        <f t="shared" si="237"/>
        <v>33.426300000000005</v>
      </c>
      <c r="V140" s="105">
        <f t="shared" si="238"/>
        <v>537.07181000000014</v>
      </c>
      <c r="W140" s="105">
        <f t="shared" si="239"/>
        <v>617.63258150000013</v>
      </c>
      <c r="X140" s="106">
        <f t="shared" si="240"/>
        <v>617.07181000000014</v>
      </c>
      <c r="Y140" s="102">
        <f t="shared" si="241"/>
        <v>41.138120666666673</v>
      </c>
      <c r="Z140" s="103">
        <f t="shared" si="242"/>
        <v>32.477463684210534</v>
      </c>
      <c r="AA140" s="104">
        <f t="shared" si="243"/>
        <v>36.298341764705889</v>
      </c>
      <c r="AB140" s="151">
        <f t="shared" si="244"/>
        <v>590.77899100000025</v>
      </c>
      <c r="AC140" s="151">
        <f t="shared" si="245"/>
        <v>679.3958396500002</v>
      </c>
      <c r="AD140" s="152">
        <f t="shared" si="246"/>
        <v>670.77899100000025</v>
      </c>
      <c r="AE140" s="148">
        <f t="shared" si="247"/>
        <v>44.718599400000016</v>
      </c>
      <c r="AF140" s="149">
        <f t="shared" si="248"/>
        <v>35.304157421052643</v>
      </c>
      <c r="AG140" s="150">
        <f t="shared" si="249"/>
        <v>39.457587705882368</v>
      </c>
      <c r="AH140" s="187">
        <f t="shared" si="250"/>
        <v>649.85689010000033</v>
      </c>
      <c r="AI140" s="188">
        <f t="shared" si="251"/>
        <v>747.33542361500031</v>
      </c>
      <c r="AJ140" s="188">
        <f t="shared" si="252"/>
        <v>729.85689010000033</v>
      </c>
      <c r="AK140" s="189">
        <f t="shared" si="253"/>
        <v>42.932758241176487</v>
      </c>
      <c r="AL140" s="190">
        <f t="shared" si="254"/>
        <v>34.755090004761918</v>
      </c>
      <c r="AM140" s="191">
        <f t="shared" si="255"/>
        <v>40.547605005555575</v>
      </c>
      <c r="AN140" s="220">
        <f t="shared" si="256"/>
        <v>714.84257911000043</v>
      </c>
      <c r="AO140" s="221">
        <f t="shared" si="257"/>
        <v>822.06896597650041</v>
      </c>
      <c r="AP140" s="221">
        <f t="shared" si="258"/>
        <v>794.84257911000043</v>
      </c>
      <c r="AQ140" s="222">
        <f t="shared" si="259"/>
        <v>46.755445830000028</v>
      </c>
      <c r="AR140" s="223">
        <f t="shared" si="260"/>
        <v>37.849646624285732</v>
      </c>
      <c r="AS140" s="224">
        <f t="shared" si="261"/>
        <v>44.157921061666691</v>
      </c>
      <c r="AT140" s="268">
        <f t="shared" si="262"/>
        <v>657.65517278120035</v>
      </c>
      <c r="AU140" s="253">
        <f t="shared" si="263"/>
        <v>786.32683702100053</v>
      </c>
      <c r="AV140" s="254">
        <f t="shared" si="264"/>
        <v>904.27586257415055</v>
      </c>
      <c r="AW140" s="254">
        <f t="shared" si="265"/>
        <v>866.32683702100053</v>
      </c>
      <c r="AX140" s="255">
        <f t="shared" si="266"/>
        <v>50.960402177705916</v>
      </c>
      <c r="AY140" s="256">
        <f t="shared" si="267"/>
        <v>41.253658905761931</v>
      </c>
      <c r="AZ140" s="257">
        <f t="shared" si="268"/>
        <v>48.129268723388918</v>
      </c>
      <c r="BA140" s="268">
        <f t="shared" si="269"/>
        <v>723.42069005932046</v>
      </c>
    </row>
    <row r="141" spans="1:53" x14ac:dyDescent="0.2">
      <c r="A141" s="33">
        <v>8312</v>
      </c>
      <c r="B141" s="33" t="s">
        <v>159</v>
      </c>
      <c r="C141" s="34" t="s">
        <v>20</v>
      </c>
      <c r="D141" s="35">
        <v>184.21</v>
      </c>
      <c r="E141" s="36">
        <f t="shared" si="223"/>
        <v>209.99939999999998</v>
      </c>
      <c r="F141" s="18">
        <f t="shared" si="224"/>
        <v>264.21000000000004</v>
      </c>
      <c r="G141" s="37">
        <f t="shared" si="225"/>
        <v>20.323846153846155</v>
      </c>
      <c r="H141" s="38">
        <f t="shared" si="226"/>
        <v>15.541764705882356</v>
      </c>
      <c r="I141" s="39">
        <f t="shared" si="227"/>
        <v>16.513125000000002</v>
      </c>
      <c r="J141" s="40">
        <v>202.63100000000003</v>
      </c>
      <c r="K141" s="23">
        <f t="shared" si="228"/>
        <v>233.02565000000001</v>
      </c>
      <c r="L141" s="41">
        <f t="shared" si="229"/>
        <v>282.63100000000003</v>
      </c>
      <c r="M141" s="42">
        <f t="shared" si="230"/>
        <v>18.842066666666668</v>
      </c>
      <c r="N141" s="43">
        <f t="shared" si="231"/>
        <v>14.875315789473685</v>
      </c>
      <c r="O141" s="44">
        <f t="shared" si="232"/>
        <v>15.701722222222223</v>
      </c>
      <c r="P141" s="45">
        <v>222.89410000000004</v>
      </c>
      <c r="Q141" s="46">
        <f t="shared" si="233"/>
        <v>256.328215</v>
      </c>
      <c r="R141" s="30">
        <f t="shared" si="234"/>
        <v>302.89410000000004</v>
      </c>
      <c r="S141" s="31">
        <f t="shared" si="235"/>
        <v>20.192940000000004</v>
      </c>
      <c r="T141" s="32">
        <f t="shared" si="236"/>
        <v>15.941794736842107</v>
      </c>
      <c r="U141" s="74">
        <f t="shared" si="237"/>
        <v>17.817300000000003</v>
      </c>
      <c r="V141" s="105">
        <f t="shared" si="238"/>
        <v>245.18351000000007</v>
      </c>
      <c r="W141" s="105">
        <f t="shared" si="239"/>
        <v>281.96103650000003</v>
      </c>
      <c r="X141" s="106">
        <f t="shared" si="240"/>
        <v>325.18351000000007</v>
      </c>
      <c r="Y141" s="102">
        <f t="shared" si="241"/>
        <v>21.678900666666671</v>
      </c>
      <c r="Z141" s="103">
        <f t="shared" si="242"/>
        <v>17.114921578947371</v>
      </c>
      <c r="AA141" s="104">
        <f t="shared" si="243"/>
        <v>19.128441764705887</v>
      </c>
      <c r="AB141" s="151">
        <f t="shared" si="244"/>
        <v>269.70186100000012</v>
      </c>
      <c r="AC141" s="151">
        <f t="shared" si="245"/>
        <v>310.15714015000009</v>
      </c>
      <c r="AD141" s="152">
        <f t="shared" si="246"/>
        <v>349.70186100000012</v>
      </c>
      <c r="AE141" s="148">
        <f t="shared" si="247"/>
        <v>23.313457400000008</v>
      </c>
      <c r="AF141" s="149">
        <f t="shared" si="248"/>
        <v>18.405361105263164</v>
      </c>
      <c r="AG141" s="150">
        <f t="shared" si="249"/>
        <v>20.57069770588236</v>
      </c>
      <c r="AH141" s="187">
        <f t="shared" si="250"/>
        <v>296.67204710000016</v>
      </c>
      <c r="AI141" s="188">
        <f t="shared" si="251"/>
        <v>341.17285416500016</v>
      </c>
      <c r="AJ141" s="188">
        <f t="shared" si="252"/>
        <v>376.67204710000016</v>
      </c>
      <c r="AK141" s="189">
        <f t="shared" si="253"/>
        <v>22.157179241176479</v>
      </c>
      <c r="AL141" s="190">
        <f t="shared" si="254"/>
        <v>17.936764147619055</v>
      </c>
      <c r="AM141" s="191">
        <f t="shared" si="255"/>
        <v>20.926224838888899</v>
      </c>
      <c r="AN141" s="220">
        <f t="shared" si="256"/>
        <v>326.33925181000018</v>
      </c>
      <c r="AO141" s="221">
        <f t="shared" si="257"/>
        <v>375.29013958150017</v>
      </c>
      <c r="AP141" s="221">
        <f t="shared" si="258"/>
        <v>406.33925181000018</v>
      </c>
      <c r="AQ141" s="222">
        <f t="shared" si="259"/>
        <v>23.902308930000011</v>
      </c>
      <c r="AR141" s="223">
        <f t="shared" si="260"/>
        <v>19.34948818142858</v>
      </c>
      <c r="AS141" s="224">
        <f t="shared" si="261"/>
        <v>22.574402878333345</v>
      </c>
      <c r="AT141" s="268">
        <f t="shared" si="262"/>
        <v>300.23211166520014</v>
      </c>
      <c r="AU141" s="253">
        <f t="shared" si="263"/>
        <v>358.97317699100023</v>
      </c>
      <c r="AV141" s="254">
        <f t="shared" si="264"/>
        <v>412.81915353965024</v>
      </c>
      <c r="AW141" s="254">
        <f t="shared" si="265"/>
        <v>438.97317699100023</v>
      </c>
      <c r="AX141" s="255">
        <f t="shared" si="266"/>
        <v>25.821951587705897</v>
      </c>
      <c r="AY141" s="256">
        <f t="shared" si="267"/>
        <v>20.903484618619057</v>
      </c>
      <c r="AZ141" s="257">
        <f t="shared" si="268"/>
        <v>24.387398721722235</v>
      </c>
      <c r="BA141" s="268">
        <f t="shared" si="269"/>
        <v>330.25532283172021</v>
      </c>
    </row>
    <row r="142" spans="1:53" x14ac:dyDescent="0.2">
      <c r="A142" s="33">
        <v>8355</v>
      </c>
      <c r="B142" s="33" t="s">
        <v>160</v>
      </c>
      <c r="C142" s="34" t="s">
        <v>20</v>
      </c>
      <c r="D142" s="35">
        <v>157.9</v>
      </c>
      <c r="E142" s="36">
        <f t="shared" si="223"/>
        <v>180.006</v>
      </c>
      <c r="F142" s="18">
        <f t="shared" si="224"/>
        <v>237.9</v>
      </c>
      <c r="G142" s="37">
        <f t="shared" si="225"/>
        <v>18.3</v>
      </c>
      <c r="H142" s="38">
        <f t="shared" si="226"/>
        <v>13.994117647058824</v>
      </c>
      <c r="I142" s="39">
        <f t="shared" si="227"/>
        <v>14.86875</v>
      </c>
      <c r="J142" s="40">
        <v>173.69000000000003</v>
      </c>
      <c r="K142" s="23">
        <f t="shared" si="228"/>
        <v>199.74350000000001</v>
      </c>
      <c r="L142" s="41">
        <f t="shared" si="229"/>
        <v>253.69000000000003</v>
      </c>
      <c r="M142" s="42">
        <f t="shared" si="230"/>
        <v>16.91266666666667</v>
      </c>
      <c r="N142" s="43">
        <f t="shared" si="231"/>
        <v>13.352105263157895</v>
      </c>
      <c r="O142" s="44">
        <f t="shared" si="232"/>
        <v>14.093888888888891</v>
      </c>
      <c r="P142" s="45">
        <v>191.05900000000005</v>
      </c>
      <c r="Q142" s="46">
        <f t="shared" si="233"/>
        <v>219.71785000000006</v>
      </c>
      <c r="R142" s="30">
        <f t="shared" si="234"/>
        <v>271.05900000000008</v>
      </c>
      <c r="S142" s="31">
        <f t="shared" si="235"/>
        <v>18.070600000000006</v>
      </c>
      <c r="T142" s="32">
        <f t="shared" si="236"/>
        <v>14.266263157894741</v>
      </c>
      <c r="U142" s="74">
        <f t="shared" si="237"/>
        <v>15.944647058823534</v>
      </c>
      <c r="V142" s="105">
        <f t="shared" si="238"/>
        <v>210.16490000000007</v>
      </c>
      <c r="W142" s="105">
        <f t="shared" si="239"/>
        <v>241.68963500000007</v>
      </c>
      <c r="X142" s="106">
        <f t="shared" si="240"/>
        <v>290.1649000000001</v>
      </c>
      <c r="Y142" s="102">
        <f t="shared" si="241"/>
        <v>19.344326666666674</v>
      </c>
      <c r="Z142" s="103">
        <f t="shared" si="242"/>
        <v>15.271836842105268</v>
      </c>
      <c r="AA142" s="104">
        <f t="shared" si="243"/>
        <v>17.06852352941177</v>
      </c>
      <c r="AB142" s="151">
        <f t="shared" si="244"/>
        <v>231.18139000000011</v>
      </c>
      <c r="AC142" s="151">
        <f t="shared" si="245"/>
        <v>265.85859850000008</v>
      </c>
      <c r="AD142" s="152">
        <f t="shared" si="246"/>
        <v>311.18139000000008</v>
      </c>
      <c r="AE142" s="148">
        <f t="shared" si="247"/>
        <v>20.745426000000005</v>
      </c>
      <c r="AF142" s="149">
        <f t="shared" si="248"/>
        <v>16.377967894736845</v>
      </c>
      <c r="AG142" s="150">
        <f t="shared" si="249"/>
        <v>18.304787647058827</v>
      </c>
      <c r="AH142" s="187">
        <f t="shared" si="250"/>
        <v>254.29952900000015</v>
      </c>
      <c r="AI142" s="188">
        <f t="shared" si="251"/>
        <v>292.44445835000016</v>
      </c>
      <c r="AJ142" s="188">
        <f t="shared" si="252"/>
        <v>334.29952900000012</v>
      </c>
      <c r="AK142" s="189">
        <f t="shared" si="253"/>
        <v>19.664678176470595</v>
      </c>
      <c r="AL142" s="190">
        <f t="shared" si="254"/>
        <v>15.919025190476196</v>
      </c>
      <c r="AM142" s="191">
        <f t="shared" si="255"/>
        <v>18.572196055555562</v>
      </c>
      <c r="AN142" s="220">
        <f t="shared" si="256"/>
        <v>279.72948190000017</v>
      </c>
      <c r="AO142" s="221">
        <f t="shared" si="257"/>
        <v>321.68890418500018</v>
      </c>
      <c r="AP142" s="221">
        <f t="shared" si="258"/>
        <v>359.72948190000017</v>
      </c>
      <c r="AQ142" s="222">
        <f t="shared" si="259"/>
        <v>21.16055775882354</v>
      </c>
      <c r="AR142" s="223">
        <f t="shared" si="260"/>
        <v>17.129975328571437</v>
      </c>
      <c r="AS142" s="224">
        <f t="shared" si="261"/>
        <v>19.984971216666676</v>
      </c>
      <c r="AT142" s="268">
        <f t="shared" si="262"/>
        <v>257.35112334800016</v>
      </c>
      <c r="AU142" s="253">
        <f t="shared" si="263"/>
        <v>307.70243009000023</v>
      </c>
      <c r="AV142" s="254">
        <f t="shared" si="264"/>
        <v>353.85779460350022</v>
      </c>
      <c r="AW142" s="254">
        <f t="shared" si="265"/>
        <v>387.70243009000023</v>
      </c>
      <c r="AX142" s="255">
        <f t="shared" si="266"/>
        <v>22.806025299411779</v>
      </c>
      <c r="AY142" s="256">
        <f t="shared" si="267"/>
        <v>18.462020480476202</v>
      </c>
      <c r="AZ142" s="257">
        <f t="shared" si="268"/>
        <v>21.539023893888903</v>
      </c>
      <c r="BA142" s="268">
        <f t="shared" si="269"/>
        <v>283.08623568280018</v>
      </c>
    </row>
    <row r="143" spans="1:53" x14ac:dyDescent="0.2">
      <c r="A143" s="111">
        <v>8357</v>
      </c>
      <c r="B143" s="111" t="s">
        <v>418</v>
      </c>
      <c r="C143" s="34" t="s">
        <v>20</v>
      </c>
      <c r="D143" s="47"/>
      <c r="E143" s="36"/>
      <c r="F143" s="18"/>
      <c r="G143" s="37"/>
      <c r="H143" s="38"/>
      <c r="I143" s="39"/>
      <c r="J143" s="80"/>
      <c r="K143" s="23"/>
      <c r="L143" s="41"/>
      <c r="M143" s="42"/>
      <c r="N143" s="43"/>
      <c r="O143" s="44"/>
      <c r="P143" s="137"/>
      <c r="Q143" s="138"/>
      <c r="R143" s="309"/>
      <c r="S143" s="310"/>
      <c r="T143" s="195"/>
      <c r="U143" s="218"/>
      <c r="V143" s="33"/>
      <c r="W143" s="33"/>
      <c r="X143" s="33"/>
      <c r="Y143" s="184"/>
      <c r="Z143" s="14"/>
      <c r="AA143" s="14"/>
      <c r="AB143" s="151"/>
      <c r="AC143" s="151"/>
      <c r="AD143" s="152"/>
      <c r="AE143" s="148"/>
      <c r="AF143" s="149"/>
      <c r="AG143" s="150"/>
      <c r="AH143" s="187"/>
      <c r="AI143" s="188"/>
      <c r="AJ143" s="188"/>
      <c r="AK143" s="189"/>
      <c r="AL143" s="190"/>
      <c r="AM143" s="191"/>
      <c r="AN143" s="192">
        <v>348</v>
      </c>
      <c r="AO143" s="311">
        <v>400.2</v>
      </c>
      <c r="AP143" s="311">
        <v>428</v>
      </c>
      <c r="AQ143" s="194">
        <v>25.176470588235293</v>
      </c>
      <c r="AR143" s="195">
        <v>20.38095238095238</v>
      </c>
      <c r="AS143" s="196">
        <v>23.777777777777779</v>
      </c>
      <c r="AT143" s="142">
        <v>570.26</v>
      </c>
      <c r="AU143" s="253">
        <v>173.91</v>
      </c>
      <c r="AV143" s="254">
        <f t="shared" si="264"/>
        <v>199.99649999999997</v>
      </c>
      <c r="AW143" s="254">
        <f t="shared" si="265"/>
        <v>253.91</v>
      </c>
      <c r="AX143" s="255">
        <f t="shared" si="266"/>
        <v>14.935882352941176</v>
      </c>
      <c r="AY143" s="256">
        <f t="shared" si="267"/>
        <v>12.09095238095238</v>
      </c>
      <c r="AZ143" s="257">
        <f t="shared" si="268"/>
        <v>14.106111111111112</v>
      </c>
      <c r="BA143" s="268">
        <f t="shared" si="269"/>
        <v>159.99719999999999</v>
      </c>
    </row>
    <row r="144" spans="1:53" x14ac:dyDescent="0.2">
      <c r="A144" s="33">
        <v>8361</v>
      </c>
      <c r="B144" s="33" t="s">
        <v>161</v>
      </c>
      <c r="C144" s="34" t="s">
        <v>20</v>
      </c>
      <c r="D144" s="35">
        <v>157.9</v>
      </c>
      <c r="E144" s="36">
        <f t="shared" ref="E144:E175" si="270">+(D144*1.14)</f>
        <v>180.006</v>
      </c>
      <c r="F144" s="18">
        <f t="shared" ref="F144:F175" si="271">+(D144+80)</f>
        <v>237.9</v>
      </c>
      <c r="G144" s="37">
        <f t="shared" ref="G144:G175" si="272">+((D144+80)/13)</f>
        <v>18.3</v>
      </c>
      <c r="H144" s="38">
        <f t="shared" ref="H144:H175" si="273">+((D144+80)/17)</f>
        <v>13.994117647058824</v>
      </c>
      <c r="I144" s="39">
        <f t="shared" ref="I144:I175" si="274">+((D144+80)/16)</f>
        <v>14.86875</v>
      </c>
      <c r="J144" s="40">
        <v>173.69000000000003</v>
      </c>
      <c r="K144" s="23">
        <f t="shared" ref="K144:K175" si="275">+(J144*1.15)</f>
        <v>199.74350000000001</v>
      </c>
      <c r="L144" s="41">
        <f t="shared" ref="L144:L175" si="276">+(J144+80)</f>
        <v>253.69000000000003</v>
      </c>
      <c r="M144" s="42">
        <f t="shared" ref="M144:M175" si="277">+((J144+80)/15)</f>
        <v>16.91266666666667</v>
      </c>
      <c r="N144" s="43">
        <f t="shared" ref="N144:N175" si="278">+((J144+80)/19)</f>
        <v>13.352105263157895</v>
      </c>
      <c r="O144" s="44">
        <f t="shared" ref="O144:O175" si="279">+((J144+80)/18)</f>
        <v>14.093888888888891</v>
      </c>
      <c r="P144" s="45">
        <v>191.05900000000005</v>
      </c>
      <c r="Q144" s="46">
        <f t="shared" ref="Q144:Q175" si="280">+(P144*1.15)</f>
        <v>219.71785000000006</v>
      </c>
      <c r="R144" s="30">
        <f t="shared" ref="R144:R175" si="281">+(P144+80)</f>
        <v>271.05900000000008</v>
      </c>
      <c r="S144" s="31">
        <f t="shared" ref="S144:S175" si="282">+((P144+80)/15)</f>
        <v>18.070600000000006</v>
      </c>
      <c r="T144" s="32">
        <f t="shared" ref="T144:T175" si="283">+((P144+80)/19)</f>
        <v>14.266263157894741</v>
      </c>
      <c r="U144" s="74">
        <f t="shared" ref="U144:U175" si="284">+((P144+80)/17)</f>
        <v>15.944647058823534</v>
      </c>
      <c r="V144" s="105">
        <f t="shared" ref="V144:V175" si="285">P144*1.1</f>
        <v>210.16490000000007</v>
      </c>
      <c r="W144" s="105">
        <f t="shared" ref="W144:W175" si="286">V144*1.15</f>
        <v>241.68963500000007</v>
      </c>
      <c r="X144" s="106">
        <f t="shared" ref="X144:X175" si="287">V144+80</f>
        <v>290.1649000000001</v>
      </c>
      <c r="Y144" s="102">
        <f t="shared" ref="Y144:Y175" si="288">+((V144+80)/15)</f>
        <v>19.344326666666674</v>
      </c>
      <c r="Z144" s="103">
        <f t="shared" ref="Z144:Z175" si="289">+((V144+80)/19)</f>
        <v>15.271836842105268</v>
      </c>
      <c r="AA144" s="104">
        <f t="shared" ref="AA144:AA175" si="290">+((V144+80)/17)</f>
        <v>17.06852352941177</v>
      </c>
      <c r="AB144" s="151">
        <f t="shared" ref="AB144:AB175" si="291">V144*1.1</f>
        <v>231.18139000000011</v>
      </c>
      <c r="AC144" s="151">
        <f t="shared" ref="AC144:AC175" si="292">AB144*1.15</f>
        <v>265.85859850000008</v>
      </c>
      <c r="AD144" s="152">
        <f t="shared" ref="AD144:AD175" si="293">AB144+80</f>
        <v>311.18139000000008</v>
      </c>
      <c r="AE144" s="148">
        <f t="shared" ref="AE144:AE175" si="294">+((AB144+80)/15)</f>
        <v>20.745426000000005</v>
      </c>
      <c r="AF144" s="149">
        <f t="shared" ref="AF144:AF175" si="295">+((AB144+80)/19)</f>
        <v>16.377967894736845</v>
      </c>
      <c r="AG144" s="150">
        <f t="shared" ref="AG144:AG175" si="296">+((AB144+80)/17)</f>
        <v>18.304787647058827</v>
      </c>
      <c r="AH144" s="187">
        <f t="shared" ref="AH144:AH175" si="297">AB144*1.1</f>
        <v>254.29952900000015</v>
      </c>
      <c r="AI144" s="188">
        <f t="shared" ref="AI144:AI207" si="298">AH144*1.15</f>
        <v>292.44445835000016</v>
      </c>
      <c r="AJ144" s="188">
        <f t="shared" ref="AJ144:AJ207" si="299">AH144+80</f>
        <v>334.29952900000012</v>
      </c>
      <c r="AK144" s="189">
        <f t="shared" ref="AK144:AK207" si="300">+((AH144+80)/17)</f>
        <v>19.664678176470595</v>
      </c>
      <c r="AL144" s="190">
        <f t="shared" ref="AL144:AL207" si="301">+((AH144+80)/21)</f>
        <v>15.919025190476196</v>
      </c>
      <c r="AM144" s="191">
        <f t="shared" ref="AM144:AM207" si="302">+((AH144+80)/18)</f>
        <v>18.572196055555562</v>
      </c>
      <c r="AN144" s="220">
        <f t="shared" ref="AN144:AN175" si="303">AH144*1.1</f>
        <v>279.72948190000017</v>
      </c>
      <c r="AO144" s="221">
        <f t="shared" ref="AO144:AO207" si="304">AN144*1.15</f>
        <v>321.68890418500018</v>
      </c>
      <c r="AP144" s="221">
        <f t="shared" ref="AP144:AP207" si="305">AN144+80</f>
        <v>359.72948190000017</v>
      </c>
      <c r="AQ144" s="222">
        <f t="shared" ref="AQ144:AQ207" si="306">+((AN144+80)/17)</f>
        <v>21.16055775882354</v>
      </c>
      <c r="AR144" s="223">
        <f t="shared" ref="AR144:AR207" si="307">+((AN144+80)/21)</f>
        <v>17.129975328571437</v>
      </c>
      <c r="AS144" s="224">
        <f t="shared" ref="AS144:AS207" si="308">+((AN144+80)/18)</f>
        <v>19.984971216666676</v>
      </c>
      <c r="AT144" s="268">
        <f t="shared" ref="AT144:AT207" si="309">AO144*0.8</f>
        <v>257.35112334800016</v>
      </c>
      <c r="AU144" s="253">
        <f t="shared" ref="AU144:AU207" si="310">AN144*1.1</f>
        <v>307.70243009000023</v>
      </c>
      <c r="AV144" s="254">
        <f t="shared" si="264"/>
        <v>353.85779460350022</v>
      </c>
      <c r="AW144" s="254">
        <f t="shared" si="265"/>
        <v>387.70243009000023</v>
      </c>
      <c r="AX144" s="255">
        <f t="shared" si="266"/>
        <v>22.806025299411779</v>
      </c>
      <c r="AY144" s="256">
        <f t="shared" si="267"/>
        <v>18.462020480476202</v>
      </c>
      <c r="AZ144" s="257">
        <f t="shared" si="268"/>
        <v>21.539023893888903</v>
      </c>
      <c r="BA144" s="268">
        <f t="shared" si="269"/>
        <v>283.08623568280018</v>
      </c>
    </row>
    <row r="145" spans="1:53" x14ac:dyDescent="0.2">
      <c r="A145" s="33">
        <v>8362</v>
      </c>
      <c r="B145" s="33" t="s">
        <v>162</v>
      </c>
      <c r="C145" s="34" t="s">
        <v>20</v>
      </c>
      <c r="D145" s="35">
        <v>157.9</v>
      </c>
      <c r="E145" s="36">
        <f t="shared" si="270"/>
        <v>180.006</v>
      </c>
      <c r="F145" s="18">
        <f t="shared" si="271"/>
        <v>237.9</v>
      </c>
      <c r="G145" s="37">
        <f t="shared" si="272"/>
        <v>18.3</v>
      </c>
      <c r="H145" s="38">
        <f t="shared" si="273"/>
        <v>13.994117647058824</v>
      </c>
      <c r="I145" s="39">
        <f t="shared" si="274"/>
        <v>14.86875</v>
      </c>
      <c r="J145" s="40">
        <v>173.69000000000003</v>
      </c>
      <c r="K145" s="23">
        <f t="shared" si="275"/>
        <v>199.74350000000001</v>
      </c>
      <c r="L145" s="41">
        <f t="shared" si="276"/>
        <v>253.69000000000003</v>
      </c>
      <c r="M145" s="42">
        <f t="shared" si="277"/>
        <v>16.91266666666667</v>
      </c>
      <c r="N145" s="43">
        <f t="shared" si="278"/>
        <v>13.352105263157895</v>
      </c>
      <c r="O145" s="44">
        <f t="shared" si="279"/>
        <v>14.093888888888891</v>
      </c>
      <c r="P145" s="45">
        <v>191.05900000000005</v>
      </c>
      <c r="Q145" s="46">
        <f t="shared" si="280"/>
        <v>219.71785000000006</v>
      </c>
      <c r="R145" s="30">
        <f t="shared" si="281"/>
        <v>271.05900000000008</v>
      </c>
      <c r="S145" s="31">
        <f t="shared" si="282"/>
        <v>18.070600000000006</v>
      </c>
      <c r="T145" s="32">
        <f t="shared" si="283"/>
        <v>14.266263157894741</v>
      </c>
      <c r="U145" s="74">
        <f t="shared" si="284"/>
        <v>15.944647058823534</v>
      </c>
      <c r="V145" s="105">
        <f t="shared" si="285"/>
        <v>210.16490000000007</v>
      </c>
      <c r="W145" s="105">
        <f t="shared" si="286"/>
        <v>241.68963500000007</v>
      </c>
      <c r="X145" s="106">
        <f t="shared" si="287"/>
        <v>290.1649000000001</v>
      </c>
      <c r="Y145" s="102">
        <f t="shared" si="288"/>
        <v>19.344326666666674</v>
      </c>
      <c r="Z145" s="103">
        <f t="shared" si="289"/>
        <v>15.271836842105268</v>
      </c>
      <c r="AA145" s="104">
        <f t="shared" si="290"/>
        <v>17.06852352941177</v>
      </c>
      <c r="AB145" s="151">
        <f t="shared" si="291"/>
        <v>231.18139000000011</v>
      </c>
      <c r="AC145" s="151">
        <f t="shared" si="292"/>
        <v>265.85859850000008</v>
      </c>
      <c r="AD145" s="152">
        <f t="shared" si="293"/>
        <v>311.18139000000008</v>
      </c>
      <c r="AE145" s="148">
        <f t="shared" si="294"/>
        <v>20.745426000000005</v>
      </c>
      <c r="AF145" s="149">
        <f t="shared" si="295"/>
        <v>16.377967894736845</v>
      </c>
      <c r="AG145" s="150">
        <f t="shared" si="296"/>
        <v>18.304787647058827</v>
      </c>
      <c r="AH145" s="187">
        <f t="shared" si="297"/>
        <v>254.29952900000015</v>
      </c>
      <c r="AI145" s="188">
        <f t="shared" si="298"/>
        <v>292.44445835000016</v>
      </c>
      <c r="AJ145" s="188">
        <f t="shared" si="299"/>
        <v>334.29952900000012</v>
      </c>
      <c r="AK145" s="189">
        <f t="shared" si="300"/>
        <v>19.664678176470595</v>
      </c>
      <c r="AL145" s="190">
        <f t="shared" si="301"/>
        <v>15.919025190476196</v>
      </c>
      <c r="AM145" s="191">
        <f t="shared" si="302"/>
        <v>18.572196055555562</v>
      </c>
      <c r="AN145" s="220">
        <f t="shared" si="303"/>
        <v>279.72948190000017</v>
      </c>
      <c r="AO145" s="221">
        <f t="shared" si="304"/>
        <v>321.68890418500018</v>
      </c>
      <c r="AP145" s="221">
        <f t="shared" si="305"/>
        <v>359.72948190000017</v>
      </c>
      <c r="AQ145" s="222">
        <f t="shared" si="306"/>
        <v>21.16055775882354</v>
      </c>
      <c r="AR145" s="223">
        <f t="shared" si="307"/>
        <v>17.129975328571437</v>
      </c>
      <c r="AS145" s="224">
        <f t="shared" si="308"/>
        <v>19.984971216666676</v>
      </c>
      <c r="AT145" s="268">
        <f t="shared" si="309"/>
        <v>257.35112334800016</v>
      </c>
      <c r="AU145" s="253">
        <f t="shared" si="310"/>
        <v>307.70243009000023</v>
      </c>
      <c r="AV145" s="254">
        <f t="shared" si="264"/>
        <v>353.85779460350022</v>
      </c>
      <c r="AW145" s="254">
        <f t="shared" si="265"/>
        <v>387.70243009000023</v>
      </c>
      <c r="AX145" s="255">
        <f t="shared" si="266"/>
        <v>22.806025299411779</v>
      </c>
      <c r="AY145" s="256">
        <f t="shared" si="267"/>
        <v>18.462020480476202</v>
      </c>
      <c r="AZ145" s="257">
        <f t="shared" si="268"/>
        <v>21.539023893888903</v>
      </c>
      <c r="BA145" s="268">
        <f t="shared" si="269"/>
        <v>283.08623568280018</v>
      </c>
    </row>
    <row r="146" spans="1:53" x14ac:dyDescent="0.2">
      <c r="A146" s="33">
        <v>8363</v>
      </c>
      <c r="B146" s="33" t="s">
        <v>163</v>
      </c>
      <c r="C146" s="34" t="s">
        <v>20</v>
      </c>
      <c r="D146" s="35">
        <v>96.49</v>
      </c>
      <c r="E146" s="36">
        <f t="shared" si="270"/>
        <v>109.99859999999998</v>
      </c>
      <c r="F146" s="18">
        <f t="shared" si="271"/>
        <v>176.49</v>
      </c>
      <c r="G146" s="37">
        <f t="shared" si="272"/>
        <v>13.576153846153847</v>
      </c>
      <c r="H146" s="38">
        <f t="shared" si="273"/>
        <v>10.381764705882354</v>
      </c>
      <c r="I146" s="39">
        <f t="shared" si="274"/>
        <v>11.030625000000001</v>
      </c>
      <c r="J146" s="40">
        <v>106.13900000000001</v>
      </c>
      <c r="K146" s="23">
        <f t="shared" si="275"/>
        <v>122.05985</v>
      </c>
      <c r="L146" s="41">
        <f t="shared" si="276"/>
        <v>186.13900000000001</v>
      </c>
      <c r="M146" s="42">
        <f t="shared" si="277"/>
        <v>12.409266666666667</v>
      </c>
      <c r="N146" s="43">
        <f t="shared" si="278"/>
        <v>9.7967894736842105</v>
      </c>
      <c r="O146" s="44">
        <f t="shared" si="279"/>
        <v>10.341055555555556</v>
      </c>
      <c r="P146" s="45">
        <v>116.75290000000003</v>
      </c>
      <c r="Q146" s="46">
        <f t="shared" si="280"/>
        <v>134.26583500000001</v>
      </c>
      <c r="R146" s="30">
        <f t="shared" si="281"/>
        <v>196.75290000000001</v>
      </c>
      <c r="S146" s="31">
        <f t="shared" si="282"/>
        <v>13.116860000000001</v>
      </c>
      <c r="T146" s="32">
        <f t="shared" si="283"/>
        <v>10.355415789473685</v>
      </c>
      <c r="U146" s="74">
        <f t="shared" si="284"/>
        <v>11.573700000000001</v>
      </c>
      <c r="V146" s="105">
        <f t="shared" si="285"/>
        <v>128.42819000000003</v>
      </c>
      <c r="W146" s="105">
        <f t="shared" si="286"/>
        <v>147.69241850000003</v>
      </c>
      <c r="X146" s="106">
        <f t="shared" si="287"/>
        <v>208.42819000000003</v>
      </c>
      <c r="Y146" s="102">
        <f t="shared" si="288"/>
        <v>13.895212666666669</v>
      </c>
      <c r="Z146" s="103">
        <f t="shared" si="289"/>
        <v>10.969904736842107</v>
      </c>
      <c r="AA146" s="104">
        <f t="shared" si="290"/>
        <v>12.260481764705885</v>
      </c>
      <c r="AB146" s="151">
        <f t="shared" si="291"/>
        <v>141.27100900000005</v>
      </c>
      <c r="AC146" s="151">
        <f t="shared" si="292"/>
        <v>162.46166035000005</v>
      </c>
      <c r="AD146" s="152">
        <f t="shared" si="293"/>
        <v>221.27100900000005</v>
      </c>
      <c r="AE146" s="148">
        <f t="shared" si="294"/>
        <v>14.751400600000004</v>
      </c>
      <c r="AF146" s="149">
        <f t="shared" si="295"/>
        <v>11.645842578947372</v>
      </c>
      <c r="AG146" s="150">
        <f t="shared" si="296"/>
        <v>13.015941705882355</v>
      </c>
      <c r="AH146" s="187">
        <f t="shared" si="297"/>
        <v>155.39810990000007</v>
      </c>
      <c r="AI146" s="188">
        <f t="shared" si="298"/>
        <v>178.70782638500006</v>
      </c>
      <c r="AJ146" s="188">
        <f t="shared" si="299"/>
        <v>235.39810990000007</v>
      </c>
      <c r="AK146" s="189">
        <f t="shared" si="300"/>
        <v>13.846947641176474</v>
      </c>
      <c r="AL146" s="190">
        <f t="shared" si="301"/>
        <v>11.209433804761908</v>
      </c>
      <c r="AM146" s="191">
        <f t="shared" si="302"/>
        <v>13.077672772222225</v>
      </c>
      <c r="AN146" s="220">
        <f t="shared" si="303"/>
        <v>170.93792089000007</v>
      </c>
      <c r="AO146" s="221">
        <f t="shared" si="304"/>
        <v>196.57860902350006</v>
      </c>
      <c r="AP146" s="221">
        <f t="shared" si="305"/>
        <v>250.93792089000007</v>
      </c>
      <c r="AQ146" s="222">
        <f t="shared" si="306"/>
        <v>14.761054170000005</v>
      </c>
      <c r="AR146" s="223">
        <f t="shared" si="307"/>
        <v>11.949424804285718</v>
      </c>
      <c r="AS146" s="224">
        <f t="shared" si="308"/>
        <v>13.940995605000005</v>
      </c>
      <c r="AT146" s="268">
        <f t="shared" si="309"/>
        <v>157.26288721880007</v>
      </c>
      <c r="AU146" s="253">
        <f t="shared" si="310"/>
        <v>188.0317129790001</v>
      </c>
      <c r="AV146" s="254">
        <f t="shared" si="264"/>
        <v>216.23646992585012</v>
      </c>
      <c r="AW146" s="254">
        <f t="shared" si="265"/>
        <v>268.03171297900008</v>
      </c>
      <c r="AX146" s="255">
        <f t="shared" si="266"/>
        <v>15.766571351705887</v>
      </c>
      <c r="AY146" s="256">
        <f t="shared" si="267"/>
        <v>12.763414903761909</v>
      </c>
      <c r="AZ146" s="257">
        <f t="shared" si="268"/>
        <v>14.890650721055559</v>
      </c>
      <c r="BA146" s="268">
        <f t="shared" si="269"/>
        <v>172.9891759406801</v>
      </c>
    </row>
    <row r="147" spans="1:53" x14ac:dyDescent="0.2">
      <c r="A147" s="33">
        <v>8365</v>
      </c>
      <c r="B147" s="33" t="s">
        <v>344</v>
      </c>
      <c r="C147" s="34" t="s">
        <v>20</v>
      </c>
      <c r="D147" s="35">
        <v>131.58000000000001</v>
      </c>
      <c r="E147" s="36">
        <f t="shared" si="270"/>
        <v>150.00120000000001</v>
      </c>
      <c r="F147" s="18">
        <f t="shared" si="271"/>
        <v>211.58</v>
      </c>
      <c r="G147" s="37">
        <f t="shared" si="272"/>
        <v>16.275384615384617</v>
      </c>
      <c r="H147" s="38">
        <f t="shared" si="273"/>
        <v>12.445882352941178</v>
      </c>
      <c r="I147" s="39">
        <f t="shared" si="274"/>
        <v>13.223750000000001</v>
      </c>
      <c r="J147" s="40">
        <v>144.73800000000003</v>
      </c>
      <c r="K147" s="23">
        <f t="shared" si="275"/>
        <v>166.44870000000003</v>
      </c>
      <c r="L147" s="41">
        <f t="shared" si="276"/>
        <v>224.73800000000003</v>
      </c>
      <c r="M147" s="42">
        <f t="shared" si="277"/>
        <v>14.982533333333334</v>
      </c>
      <c r="N147" s="43">
        <f t="shared" si="278"/>
        <v>11.828315789473686</v>
      </c>
      <c r="O147" s="44">
        <f t="shared" si="279"/>
        <v>12.485444444444447</v>
      </c>
      <c r="P147" s="45">
        <v>159.21180000000004</v>
      </c>
      <c r="Q147" s="46">
        <f t="shared" si="280"/>
        <v>183.09357000000003</v>
      </c>
      <c r="R147" s="30">
        <f t="shared" si="281"/>
        <v>239.21180000000004</v>
      </c>
      <c r="S147" s="31">
        <f t="shared" si="282"/>
        <v>15.947453333333335</v>
      </c>
      <c r="T147" s="32">
        <f t="shared" si="283"/>
        <v>12.590094736842108</v>
      </c>
      <c r="U147" s="74">
        <f t="shared" si="284"/>
        <v>14.071282352941179</v>
      </c>
      <c r="V147" s="105">
        <f t="shared" si="285"/>
        <v>175.13298000000006</v>
      </c>
      <c r="W147" s="105">
        <f t="shared" si="286"/>
        <v>201.40292700000006</v>
      </c>
      <c r="X147" s="106">
        <f t="shared" si="287"/>
        <v>255.13298000000006</v>
      </c>
      <c r="Y147" s="102">
        <f t="shared" si="288"/>
        <v>17.008865333333336</v>
      </c>
      <c r="Z147" s="103">
        <f t="shared" si="289"/>
        <v>13.428051578947372</v>
      </c>
      <c r="AA147" s="104">
        <f t="shared" si="290"/>
        <v>15.007822352941179</v>
      </c>
      <c r="AB147" s="151">
        <f t="shared" si="291"/>
        <v>192.64627800000008</v>
      </c>
      <c r="AC147" s="151">
        <f t="shared" si="292"/>
        <v>221.54321970000007</v>
      </c>
      <c r="AD147" s="152">
        <f t="shared" si="293"/>
        <v>272.64627800000005</v>
      </c>
      <c r="AE147" s="148">
        <f t="shared" si="294"/>
        <v>18.176418533333337</v>
      </c>
      <c r="AF147" s="149">
        <f t="shared" si="295"/>
        <v>14.349804105263161</v>
      </c>
      <c r="AG147" s="150">
        <f t="shared" si="296"/>
        <v>16.038016352941181</v>
      </c>
      <c r="AH147" s="187">
        <f t="shared" si="297"/>
        <v>211.91090580000011</v>
      </c>
      <c r="AI147" s="188">
        <f t="shared" si="298"/>
        <v>243.69754167000011</v>
      </c>
      <c r="AJ147" s="188">
        <f t="shared" si="299"/>
        <v>291.91090580000014</v>
      </c>
      <c r="AK147" s="189">
        <f t="shared" si="300"/>
        <v>17.171229752941183</v>
      </c>
      <c r="AL147" s="190">
        <f t="shared" si="301"/>
        <v>13.900519323809529</v>
      </c>
      <c r="AM147" s="191">
        <f t="shared" si="302"/>
        <v>16.217272544444452</v>
      </c>
      <c r="AN147" s="220">
        <f t="shared" si="303"/>
        <v>233.10199638000014</v>
      </c>
      <c r="AO147" s="221">
        <f t="shared" si="304"/>
        <v>268.06729583700013</v>
      </c>
      <c r="AP147" s="221">
        <f t="shared" si="305"/>
        <v>313.10199638000017</v>
      </c>
      <c r="AQ147" s="222">
        <f t="shared" si="306"/>
        <v>18.417764492941188</v>
      </c>
      <c r="AR147" s="223">
        <f t="shared" si="307"/>
        <v>14.909618875238104</v>
      </c>
      <c r="AS147" s="224">
        <f t="shared" si="308"/>
        <v>17.394555354444453</v>
      </c>
      <c r="AT147" s="268">
        <f t="shared" si="309"/>
        <v>214.45383666960012</v>
      </c>
      <c r="AU147" s="253">
        <f t="shared" si="310"/>
        <v>256.4121960180002</v>
      </c>
      <c r="AV147" s="254">
        <f t="shared" si="264"/>
        <v>294.87402542070021</v>
      </c>
      <c r="AW147" s="254">
        <f t="shared" si="265"/>
        <v>336.4121960180002</v>
      </c>
      <c r="AX147" s="255">
        <f t="shared" si="266"/>
        <v>19.788952706941188</v>
      </c>
      <c r="AY147" s="256">
        <f t="shared" si="267"/>
        <v>16.019628381809532</v>
      </c>
      <c r="AZ147" s="257">
        <f t="shared" si="268"/>
        <v>18.689566445444456</v>
      </c>
      <c r="BA147" s="268">
        <f t="shared" si="269"/>
        <v>235.89922033656018</v>
      </c>
    </row>
    <row r="148" spans="1:53" x14ac:dyDescent="0.2">
      <c r="A148" s="33">
        <v>8371</v>
      </c>
      <c r="B148" s="33" t="s">
        <v>164</v>
      </c>
      <c r="C148" s="34" t="s">
        <v>20</v>
      </c>
      <c r="D148" s="35">
        <v>184.21</v>
      </c>
      <c r="E148" s="36">
        <f t="shared" si="270"/>
        <v>209.99939999999998</v>
      </c>
      <c r="F148" s="18">
        <f t="shared" si="271"/>
        <v>264.21000000000004</v>
      </c>
      <c r="G148" s="37">
        <f t="shared" si="272"/>
        <v>20.323846153846155</v>
      </c>
      <c r="H148" s="38">
        <f t="shared" si="273"/>
        <v>15.541764705882356</v>
      </c>
      <c r="I148" s="39">
        <f t="shared" si="274"/>
        <v>16.513125000000002</v>
      </c>
      <c r="J148" s="40">
        <v>202.63100000000003</v>
      </c>
      <c r="K148" s="23">
        <f t="shared" si="275"/>
        <v>233.02565000000001</v>
      </c>
      <c r="L148" s="41">
        <f t="shared" si="276"/>
        <v>282.63100000000003</v>
      </c>
      <c r="M148" s="42">
        <f t="shared" si="277"/>
        <v>18.842066666666668</v>
      </c>
      <c r="N148" s="43">
        <f t="shared" si="278"/>
        <v>14.875315789473685</v>
      </c>
      <c r="O148" s="44">
        <f t="shared" si="279"/>
        <v>15.701722222222223</v>
      </c>
      <c r="P148" s="45">
        <v>222.89410000000004</v>
      </c>
      <c r="Q148" s="46">
        <f t="shared" si="280"/>
        <v>256.328215</v>
      </c>
      <c r="R148" s="30">
        <f t="shared" si="281"/>
        <v>302.89410000000004</v>
      </c>
      <c r="S148" s="31">
        <f t="shared" si="282"/>
        <v>20.192940000000004</v>
      </c>
      <c r="T148" s="32">
        <f t="shared" si="283"/>
        <v>15.941794736842107</v>
      </c>
      <c r="U148" s="74">
        <f t="shared" si="284"/>
        <v>17.817300000000003</v>
      </c>
      <c r="V148" s="105">
        <f t="shared" si="285"/>
        <v>245.18351000000007</v>
      </c>
      <c r="W148" s="105">
        <f t="shared" si="286"/>
        <v>281.96103650000003</v>
      </c>
      <c r="X148" s="106">
        <f t="shared" si="287"/>
        <v>325.18351000000007</v>
      </c>
      <c r="Y148" s="102">
        <f t="shared" si="288"/>
        <v>21.678900666666671</v>
      </c>
      <c r="Z148" s="103">
        <f t="shared" si="289"/>
        <v>17.114921578947371</v>
      </c>
      <c r="AA148" s="104">
        <f t="shared" si="290"/>
        <v>19.128441764705887</v>
      </c>
      <c r="AB148" s="151">
        <f t="shared" si="291"/>
        <v>269.70186100000012</v>
      </c>
      <c r="AC148" s="151">
        <f t="shared" si="292"/>
        <v>310.15714015000009</v>
      </c>
      <c r="AD148" s="152">
        <f t="shared" si="293"/>
        <v>349.70186100000012</v>
      </c>
      <c r="AE148" s="148">
        <f t="shared" si="294"/>
        <v>23.313457400000008</v>
      </c>
      <c r="AF148" s="149">
        <f t="shared" si="295"/>
        <v>18.405361105263164</v>
      </c>
      <c r="AG148" s="150">
        <f t="shared" si="296"/>
        <v>20.57069770588236</v>
      </c>
      <c r="AH148" s="187">
        <f t="shared" si="297"/>
        <v>296.67204710000016</v>
      </c>
      <c r="AI148" s="188">
        <f t="shared" si="298"/>
        <v>341.17285416500016</v>
      </c>
      <c r="AJ148" s="188">
        <f t="shared" si="299"/>
        <v>376.67204710000016</v>
      </c>
      <c r="AK148" s="189">
        <f t="shared" si="300"/>
        <v>22.157179241176479</v>
      </c>
      <c r="AL148" s="190">
        <f t="shared" si="301"/>
        <v>17.936764147619055</v>
      </c>
      <c r="AM148" s="191">
        <f t="shared" si="302"/>
        <v>20.926224838888899</v>
      </c>
      <c r="AN148" s="220">
        <f t="shared" si="303"/>
        <v>326.33925181000018</v>
      </c>
      <c r="AO148" s="221">
        <f t="shared" si="304"/>
        <v>375.29013958150017</v>
      </c>
      <c r="AP148" s="221">
        <f t="shared" si="305"/>
        <v>406.33925181000018</v>
      </c>
      <c r="AQ148" s="222">
        <f t="shared" si="306"/>
        <v>23.902308930000011</v>
      </c>
      <c r="AR148" s="223">
        <f t="shared" si="307"/>
        <v>19.34948818142858</v>
      </c>
      <c r="AS148" s="224">
        <f t="shared" si="308"/>
        <v>22.574402878333345</v>
      </c>
      <c r="AT148" s="268">
        <f t="shared" si="309"/>
        <v>300.23211166520014</v>
      </c>
      <c r="AU148" s="253">
        <f t="shared" si="310"/>
        <v>358.97317699100023</v>
      </c>
      <c r="AV148" s="254">
        <f t="shared" si="264"/>
        <v>412.81915353965024</v>
      </c>
      <c r="AW148" s="254">
        <f t="shared" si="265"/>
        <v>438.97317699100023</v>
      </c>
      <c r="AX148" s="255">
        <f t="shared" si="266"/>
        <v>25.821951587705897</v>
      </c>
      <c r="AY148" s="256">
        <f t="shared" si="267"/>
        <v>20.903484618619057</v>
      </c>
      <c r="AZ148" s="257">
        <f t="shared" si="268"/>
        <v>24.387398721722235</v>
      </c>
      <c r="BA148" s="268">
        <f t="shared" si="269"/>
        <v>330.25532283172021</v>
      </c>
    </row>
    <row r="149" spans="1:53" x14ac:dyDescent="0.2">
      <c r="A149" s="33">
        <v>8376</v>
      </c>
      <c r="B149" s="33" t="s">
        <v>165</v>
      </c>
      <c r="C149" s="34" t="s">
        <v>20</v>
      </c>
      <c r="D149" s="35">
        <v>166.67</v>
      </c>
      <c r="E149" s="36">
        <f t="shared" si="270"/>
        <v>190.00379999999996</v>
      </c>
      <c r="F149" s="18">
        <f t="shared" si="271"/>
        <v>246.67</v>
      </c>
      <c r="G149" s="37">
        <f t="shared" si="272"/>
        <v>18.974615384615383</v>
      </c>
      <c r="H149" s="38">
        <f t="shared" si="273"/>
        <v>14.51</v>
      </c>
      <c r="I149" s="39">
        <f t="shared" si="274"/>
        <v>15.416874999999999</v>
      </c>
      <c r="J149" s="40">
        <v>183.33699999999999</v>
      </c>
      <c r="K149" s="23">
        <f t="shared" si="275"/>
        <v>210.83754999999996</v>
      </c>
      <c r="L149" s="41">
        <f t="shared" si="276"/>
        <v>263.33699999999999</v>
      </c>
      <c r="M149" s="42">
        <f t="shared" si="277"/>
        <v>17.555799999999998</v>
      </c>
      <c r="N149" s="43">
        <f t="shared" si="278"/>
        <v>13.859842105263157</v>
      </c>
      <c r="O149" s="44">
        <f t="shared" si="279"/>
        <v>14.629833333333332</v>
      </c>
      <c r="P149" s="45">
        <v>201.67070000000001</v>
      </c>
      <c r="Q149" s="46">
        <f t="shared" si="280"/>
        <v>231.92130499999999</v>
      </c>
      <c r="R149" s="30">
        <f t="shared" si="281"/>
        <v>281.67070000000001</v>
      </c>
      <c r="S149" s="31">
        <f t="shared" si="282"/>
        <v>18.778046666666668</v>
      </c>
      <c r="T149" s="32">
        <f t="shared" si="283"/>
        <v>14.824773684210527</v>
      </c>
      <c r="U149" s="74">
        <f t="shared" si="284"/>
        <v>16.568864705882355</v>
      </c>
      <c r="V149" s="105">
        <f t="shared" si="285"/>
        <v>221.83777000000003</v>
      </c>
      <c r="W149" s="105">
        <f t="shared" si="286"/>
        <v>255.11343550000001</v>
      </c>
      <c r="X149" s="106">
        <f t="shared" si="287"/>
        <v>301.83777000000003</v>
      </c>
      <c r="Y149" s="102">
        <f t="shared" si="288"/>
        <v>20.122518000000003</v>
      </c>
      <c r="Z149" s="103">
        <f t="shared" si="289"/>
        <v>15.886198421052633</v>
      </c>
      <c r="AA149" s="104">
        <f t="shared" si="290"/>
        <v>17.755162941176472</v>
      </c>
      <c r="AB149" s="151">
        <f t="shared" si="291"/>
        <v>244.02154700000006</v>
      </c>
      <c r="AC149" s="151">
        <f t="shared" si="292"/>
        <v>280.62477905000003</v>
      </c>
      <c r="AD149" s="152">
        <f t="shared" si="293"/>
        <v>324.02154700000006</v>
      </c>
      <c r="AE149" s="148">
        <f t="shared" si="294"/>
        <v>21.601436466666669</v>
      </c>
      <c r="AF149" s="149">
        <f t="shared" si="295"/>
        <v>17.053765631578951</v>
      </c>
      <c r="AG149" s="150">
        <f t="shared" si="296"/>
        <v>19.060091000000003</v>
      </c>
      <c r="AH149" s="187">
        <f t="shared" si="297"/>
        <v>268.42370170000009</v>
      </c>
      <c r="AI149" s="188">
        <f t="shared" si="298"/>
        <v>308.68725695500007</v>
      </c>
      <c r="AJ149" s="188">
        <f t="shared" si="299"/>
        <v>348.42370170000009</v>
      </c>
      <c r="AK149" s="189">
        <f t="shared" si="300"/>
        <v>20.49551186470589</v>
      </c>
      <c r="AL149" s="190">
        <f t="shared" si="301"/>
        <v>16.591604842857148</v>
      </c>
      <c r="AM149" s="191">
        <f t="shared" si="302"/>
        <v>19.356872316666671</v>
      </c>
      <c r="AN149" s="220">
        <f t="shared" si="303"/>
        <v>295.26607187000013</v>
      </c>
      <c r="AO149" s="221">
        <f t="shared" si="304"/>
        <v>339.55598265050014</v>
      </c>
      <c r="AP149" s="221">
        <f t="shared" si="305"/>
        <v>375.26607187000013</v>
      </c>
      <c r="AQ149" s="222">
        <f t="shared" si="306"/>
        <v>22.074474815882361</v>
      </c>
      <c r="AR149" s="223">
        <f t="shared" si="307"/>
        <v>17.869812946190482</v>
      </c>
      <c r="AS149" s="224">
        <f t="shared" si="308"/>
        <v>20.848115103888897</v>
      </c>
      <c r="AT149" s="268">
        <f t="shared" si="309"/>
        <v>271.64478612040011</v>
      </c>
      <c r="AU149" s="253">
        <f t="shared" si="310"/>
        <v>324.79267905700016</v>
      </c>
      <c r="AV149" s="254">
        <f t="shared" si="264"/>
        <v>373.51158091555016</v>
      </c>
      <c r="AW149" s="254">
        <f t="shared" si="265"/>
        <v>404.79267905700016</v>
      </c>
      <c r="AX149" s="255">
        <f t="shared" si="266"/>
        <v>23.811334062176481</v>
      </c>
      <c r="AY149" s="256">
        <f t="shared" si="267"/>
        <v>19.275841859857149</v>
      </c>
      <c r="AZ149" s="257">
        <f t="shared" si="268"/>
        <v>22.488482169833343</v>
      </c>
      <c r="BA149" s="268">
        <f t="shared" si="269"/>
        <v>298.80926473244011</v>
      </c>
    </row>
    <row r="150" spans="1:53" x14ac:dyDescent="0.2">
      <c r="A150" s="33">
        <v>8379</v>
      </c>
      <c r="B150" s="33" t="s">
        <v>166</v>
      </c>
      <c r="C150" s="34" t="s">
        <v>20</v>
      </c>
      <c r="D150" s="35">
        <v>166.67</v>
      </c>
      <c r="E150" s="36">
        <f t="shared" si="270"/>
        <v>190.00379999999996</v>
      </c>
      <c r="F150" s="18">
        <f t="shared" si="271"/>
        <v>246.67</v>
      </c>
      <c r="G150" s="37">
        <f t="shared" si="272"/>
        <v>18.974615384615383</v>
      </c>
      <c r="H150" s="38">
        <f t="shared" si="273"/>
        <v>14.51</v>
      </c>
      <c r="I150" s="39">
        <f t="shared" si="274"/>
        <v>15.416874999999999</v>
      </c>
      <c r="J150" s="40">
        <v>183.33699999999999</v>
      </c>
      <c r="K150" s="23">
        <f t="shared" si="275"/>
        <v>210.83754999999996</v>
      </c>
      <c r="L150" s="41">
        <f t="shared" si="276"/>
        <v>263.33699999999999</v>
      </c>
      <c r="M150" s="42">
        <f t="shared" si="277"/>
        <v>17.555799999999998</v>
      </c>
      <c r="N150" s="43">
        <f t="shared" si="278"/>
        <v>13.859842105263157</v>
      </c>
      <c r="O150" s="44">
        <f t="shared" si="279"/>
        <v>14.629833333333332</v>
      </c>
      <c r="P150" s="45">
        <v>201.67070000000001</v>
      </c>
      <c r="Q150" s="46">
        <f t="shared" si="280"/>
        <v>231.92130499999999</v>
      </c>
      <c r="R150" s="30">
        <f t="shared" si="281"/>
        <v>281.67070000000001</v>
      </c>
      <c r="S150" s="31">
        <f t="shared" si="282"/>
        <v>18.778046666666668</v>
      </c>
      <c r="T150" s="32">
        <f t="shared" si="283"/>
        <v>14.824773684210527</v>
      </c>
      <c r="U150" s="74">
        <f t="shared" si="284"/>
        <v>16.568864705882355</v>
      </c>
      <c r="V150" s="105">
        <f t="shared" si="285"/>
        <v>221.83777000000003</v>
      </c>
      <c r="W150" s="105">
        <f t="shared" si="286"/>
        <v>255.11343550000001</v>
      </c>
      <c r="X150" s="106">
        <f t="shared" si="287"/>
        <v>301.83777000000003</v>
      </c>
      <c r="Y150" s="102">
        <f t="shared" si="288"/>
        <v>20.122518000000003</v>
      </c>
      <c r="Z150" s="103">
        <f t="shared" si="289"/>
        <v>15.886198421052633</v>
      </c>
      <c r="AA150" s="104">
        <f t="shared" si="290"/>
        <v>17.755162941176472</v>
      </c>
      <c r="AB150" s="151">
        <f t="shared" si="291"/>
        <v>244.02154700000006</v>
      </c>
      <c r="AC150" s="151">
        <f t="shared" si="292"/>
        <v>280.62477905000003</v>
      </c>
      <c r="AD150" s="152">
        <f t="shared" si="293"/>
        <v>324.02154700000006</v>
      </c>
      <c r="AE150" s="148">
        <f t="shared" si="294"/>
        <v>21.601436466666669</v>
      </c>
      <c r="AF150" s="149">
        <f t="shared" si="295"/>
        <v>17.053765631578951</v>
      </c>
      <c r="AG150" s="150">
        <f t="shared" si="296"/>
        <v>19.060091000000003</v>
      </c>
      <c r="AH150" s="187">
        <f t="shared" si="297"/>
        <v>268.42370170000009</v>
      </c>
      <c r="AI150" s="188">
        <f t="shared" si="298"/>
        <v>308.68725695500007</v>
      </c>
      <c r="AJ150" s="188">
        <f t="shared" si="299"/>
        <v>348.42370170000009</v>
      </c>
      <c r="AK150" s="189">
        <f t="shared" si="300"/>
        <v>20.49551186470589</v>
      </c>
      <c r="AL150" s="190">
        <f t="shared" si="301"/>
        <v>16.591604842857148</v>
      </c>
      <c r="AM150" s="191">
        <f t="shared" si="302"/>
        <v>19.356872316666671</v>
      </c>
      <c r="AN150" s="220">
        <f t="shared" si="303"/>
        <v>295.26607187000013</v>
      </c>
      <c r="AO150" s="221">
        <f t="shared" si="304"/>
        <v>339.55598265050014</v>
      </c>
      <c r="AP150" s="221">
        <f t="shared" si="305"/>
        <v>375.26607187000013</v>
      </c>
      <c r="AQ150" s="222">
        <f t="shared" si="306"/>
        <v>22.074474815882361</v>
      </c>
      <c r="AR150" s="223">
        <f t="shared" si="307"/>
        <v>17.869812946190482</v>
      </c>
      <c r="AS150" s="224">
        <f t="shared" si="308"/>
        <v>20.848115103888897</v>
      </c>
      <c r="AT150" s="268">
        <f t="shared" si="309"/>
        <v>271.64478612040011</v>
      </c>
      <c r="AU150" s="253">
        <f t="shared" si="310"/>
        <v>324.79267905700016</v>
      </c>
      <c r="AV150" s="254">
        <f t="shared" si="264"/>
        <v>373.51158091555016</v>
      </c>
      <c r="AW150" s="254">
        <f t="shared" si="265"/>
        <v>404.79267905700016</v>
      </c>
      <c r="AX150" s="255">
        <f t="shared" si="266"/>
        <v>23.811334062176481</v>
      </c>
      <c r="AY150" s="256">
        <f t="shared" si="267"/>
        <v>19.275841859857149</v>
      </c>
      <c r="AZ150" s="257">
        <f t="shared" si="268"/>
        <v>22.488482169833343</v>
      </c>
      <c r="BA150" s="268">
        <f t="shared" si="269"/>
        <v>298.80926473244011</v>
      </c>
    </row>
    <row r="151" spans="1:53" x14ac:dyDescent="0.2">
      <c r="A151" s="33">
        <v>8383</v>
      </c>
      <c r="B151" s="33" t="s">
        <v>167</v>
      </c>
      <c r="C151" s="34" t="s">
        <v>20</v>
      </c>
      <c r="D151" s="35">
        <v>78.95</v>
      </c>
      <c r="E151" s="36">
        <f t="shared" si="270"/>
        <v>90.003</v>
      </c>
      <c r="F151" s="18">
        <f t="shared" si="271"/>
        <v>158.94999999999999</v>
      </c>
      <c r="G151" s="37">
        <f t="shared" si="272"/>
        <v>12.226923076923075</v>
      </c>
      <c r="H151" s="38">
        <f t="shared" si="273"/>
        <v>9.35</v>
      </c>
      <c r="I151" s="39">
        <f t="shared" si="274"/>
        <v>9.9343749999999993</v>
      </c>
      <c r="J151" s="40">
        <v>86.845000000000013</v>
      </c>
      <c r="K151" s="23">
        <f t="shared" si="275"/>
        <v>99.871750000000006</v>
      </c>
      <c r="L151" s="41">
        <f t="shared" si="276"/>
        <v>166.84500000000003</v>
      </c>
      <c r="M151" s="42">
        <f t="shared" si="277"/>
        <v>11.123000000000001</v>
      </c>
      <c r="N151" s="43">
        <f t="shared" si="278"/>
        <v>8.7813157894736857</v>
      </c>
      <c r="O151" s="44">
        <f t="shared" si="279"/>
        <v>9.2691666666666688</v>
      </c>
      <c r="P151" s="45">
        <v>95.529500000000027</v>
      </c>
      <c r="Q151" s="46">
        <f t="shared" si="280"/>
        <v>109.85892500000003</v>
      </c>
      <c r="R151" s="30">
        <f t="shared" si="281"/>
        <v>175.52950000000004</v>
      </c>
      <c r="S151" s="31">
        <f t="shared" si="282"/>
        <v>11.701966666666669</v>
      </c>
      <c r="T151" s="32">
        <f t="shared" si="283"/>
        <v>9.2383947368421069</v>
      </c>
      <c r="U151" s="74">
        <f t="shared" si="284"/>
        <v>10.325264705882356</v>
      </c>
      <c r="V151" s="105">
        <f t="shared" si="285"/>
        <v>105.08245000000004</v>
      </c>
      <c r="W151" s="105">
        <f t="shared" si="286"/>
        <v>120.84481750000003</v>
      </c>
      <c r="X151" s="106">
        <f t="shared" si="287"/>
        <v>185.08245000000005</v>
      </c>
      <c r="Y151" s="102">
        <f t="shared" si="288"/>
        <v>12.338830000000003</v>
      </c>
      <c r="Z151" s="103">
        <f t="shared" si="289"/>
        <v>9.741181578947371</v>
      </c>
      <c r="AA151" s="104">
        <f t="shared" si="290"/>
        <v>10.887202941176474</v>
      </c>
      <c r="AB151" s="151">
        <f t="shared" si="291"/>
        <v>115.59069500000005</v>
      </c>
      <c r="AC151" s="151">
        <f t="shared" si="292"/>
        <v>132.92929925000004</v>
      </c>
      <c r="AD151" s="152">
        <f t="shared" si="293"/>
        <v>195.59069500000004</v>
      </c>
      <c r="AE151" s="148">
        <f t="shared" si="294"/>
        <v>13.039379666666669</v>
      </c>
      <c r="AF151" s="149">
        <f t="shared" si="295"/>
        <v>10.29424710526316</v>
      </c>
      <c r="AG151" s="150">
        <f t="shared" si="296"/>
        <v>11.505335000000002</v>
      </c>
      <c r="AH151" s="187">
        <f t="shared" si="297"/>
        <v>127.14976450000007</v>
      </c>
      <c r="AI151" s="188">
        <f t="shared" si="298"/>
        <v>146.22222917500008</v>
      </c>
      <c r="AJ151" s="188">
        <f t="shared" si="299"/>
        <v>207.14976450000006</v>
      </c>
      <c r="AK151" s="189">
        <f t="shared" si="300"/>
        <v>12.185280264705886</v>
      </c>
      <c r="AL151" s="190">
        <f t="shared" si="301"/>
        <v>9.8642745000000023</v>
      </c>
      <c r="AM151" s="191">
        <f t="shared" si="302"/>
        <v>11.508320250000004</v>
      </c>
      <c r="AN151" s="220">
        <f t="shared" si="303"/>
        <v>139.86474095000008</v>
      </c>
      <c r="AO151" s="221">
        <f t="shared" si="304"/>
        <v>160.84445209250009</v>
      </c>
      <c r="AP151" s="221">
        <f t="shared" si="305"/>
        <v>219.86474095000008</v>
      </c>
      <c r="AQ151" s="222">
        <f t="shared" si="306"/>
        <v>12.933220055882359</v>
      </c>
      <c r="AR151" s="223">
        <f t="shared" si="307"/>
        <v>10.469749569047623</v>
      </c>
      <c r="AS151" s="224">
        <f t="shared" si="308"/>
        <v>12.214707830555561</v>
      </c>
      <c r="AT151" s="268">
        <f t="shared" si="309"/>
        <v>128.67556167400008</v>
      </c>
      <c r="AU151" s="253">
        <f t="shared" si="310"/>
        <v>153.85121504500012</v>
      </c>
      <c r="AV151" s="254">
        <f t="shared" si="264"/>
        <v>176.92889730175011</v>
      </c>
      <c r="AW151" s="254">
        <f t="shared" si="265"/>
        <v>233.85121504500012</v>
      </c>
      <c r="AX151" s="255">
        <f t="shared" si="266"/>
        <v>13.755953826176478</v>
      </c>
      <c r="AY151" s="256">
        <f t="shared" si="267"/>
        <v>11.135772145000006</v>
      </c>
      <c r="AZ151" s="257">
        <f t="shared" si="268"/>
        <v>12.991734169166673</v>
      </c>
      <c r="BA151" s="268">
        <f t="shared" si="269"/>
        <v>141.54311784140009</v>
      </c>
    </row>
    <row r="152" spans="1:53" x14ac:dyDescent="0.2">
      <c r="A152" s="33">
        <v>8386</v>
      </c>
      <c r="B152" s="33" t="s">
        <v>168</v>
      </c>
      <c r="C152" s="34" t="s">
        <v>20</v>
      </c>
      <c r="D152" s="35">
        <v>131.58000000000001</v>
      </c>
      <c r="E152" s="36">
        <f t="shared" si="270"/>
        <v>150.00120000000001</v>
      </c>
      <c r="F152" s="18">
        <f t="shared" si="271"/>
        <v>211.58</v>
      </c>
      <c r="G152" s="37">
        <f t="shared" si="272"/>
        <v>16.275384615384617</v>
      </c>
      <c r="H152" s="38">
        <f t="shared" si="273"/>
        <v>12.445882352941178</v>
      </c>
      <c r="I152" s="39">
        <f t="shared" si="274"/>
        <v>13.223750000000001</v>
      </c>
      <c r="J152" s="40">
        <v>144.73800000000003</v>
      </c>
      <c r="K152" s="23">
        <f t="shared" si="275"/>
        <v>166.44870000000003</v>
      </c>
      <c r="L152" s="41">
        <f t="shared" si="276"/>
        <v>224.73800000000003</v>
      </c>
      <c r="M152" s="42">
        <f t="shared" si="277"/>
        <v>14.982533333333334</v>
      </c>
      <c r="N152" s="43">
        <f t="shared" si="278"/>
        <v>11.828315789473686</v>
      </c>
      <c r="O152" s="44">
        <f t="shared" si="279"/>
        <v>12.485444444444447</v>
      </c>
      <c r="P152" s="45">
        <v>159.21180000000004</v>
      </c>
      <c r="Q152" s="46">
        <f t="shared" si="280"/>
        <v>183.09357000000003</v>
      </c>
      <c r="R152" s="30">
        <f t="shared" si="281"/>
        <v>239.21180000000004</v>
      </c>
      <c r="S152" s="31">
        <f t="shared" si="282"/>
        <v>15.947453333333335</v>
      </c>
      <c r="T152" s="32">
        <f t="shared" si="283"/>
        <v>12.590094736842108</v>
      </c>
      <c r="U152" s="74">
        <f t="shared" si="284"/>
        <v>14.071282352941179</v>
      </c>
      <c r="V152" s="105">
        <f t="shared" si="285"/>
        <v>175.13298000000006</v>
      </c>
      <c r="W152" s="105">
        <f t="shared" si="286"/>
        <v>201.40292700000006</v>
      </c>
      <c r="X152" s="106">
        <f t="shared" si="287"/>
        <v>255.13298000000006</v>
      </c>
      <c r="Y152" s="102">
        <f t="shared" si="288"/>
        <v>17.008865333333336</v>
      </c>
      <c r="Z152" s="103">
        <f t="shared" si="289"/>
        <v>13.428051578947372</v>
      </c>
      <c r="AA152" s="104">
        <f t="shared" si="290"/>
        <v>15.007822352941179</v>
      </c>
      <c r="AB152" s="151">
        <f t="shared" si="291"/>
        <v>192.64627800000008</v>
      </c>
      <c r="AC152" s="151">
        <f t="shared" si="292"/>
        <v>221.54321970000007</v>
      </c>
      <c r="AD152" s="152">
        <f t="shared" si="293"/>
        <v>272.64627800000005</v>
      </c>
      <c r="AE152" s="148">
        <f t="shared" si="294"/>
        <v>18.176418533333337</v>
      </c>
      <c r="AF152" s="149">
        <f t="shared" si="295"/>
        <v>14.349804105263161</v>
      </c>
      <c r="AG152" s="150">
        <f t="shared" si="296"/>
        <v>16.038016352941181</v>
      </c>
      <c r="AH152" s="187">
        <f t="shared" si="297"/>
        <v>211.91090580000011</v>
      </c>
      <c r="AI152" s="188">
        <f t="shared" si="298"/>
        <v>243.69754167000011</v>
      </c>
      <c r="AJ152" s="188">
        <f t="shared" si="299"/>
        <v>291.91090580000014</v>
      </c>
      <c r="AK152" s="189">
        <f t="shared" si="300"/>
        <v>17.171229752941183</v>
      </c>
      <c r="AL152" s="190">
        <f t="shared" si="301"/>
        <v>13.900519323809529</v>
      </c>
      <c r="AM152" s="191">
        <f t="shared" si="302"/>
        <v>16.217272544444452</v>
      </c>
      <c r="AN152" s="220">
        <f t="shared" si="303"/>
        <v>233.10199638000014</v>
      </c>
      <c r="AO152" s="221">
        <f t="shared" si="304"/>
        <v>268.06729583700013</v>
      </c>
      <c r="AP152" s="221">
        <f t="shared" si="305"/>
        <v>313.10199638000017</v>
      </c>
      <c r="AQ152" s="222">
        <f t="shared" si="306"/>
        <v>18.417764492941188</v>
      </c>
      <c r="AR152" s="223">
        <f t="shared" si="307"/>
        <v>14.909618875238104</v>
      </c>
      <c r="AS152" s="224">
        <f t="shared" si="308"/>
        <v>17.394555354444453</v>
      </c>
      <c r="AT152" s="268">
        <f t="shared" si="309"/>
        <v>214.45383666960012</v>
      </c>
      <c r="AU152" s="253">
        <f t="shared" si="310"/>
        <v>256.4121960180002</v>
      </c>
      <c r="AV152" s="254">
        <f t="shared" si="264"/>
        <v>294.87402542070021</v>
      </c>
      <c r="AW152" s="254">
        <f t="shared" si="265"/>
        <v>336.4121960180002</v>
      </c>
      <c r="AX152" s="255">
        <f t="shared" si="266"/>
        <v>19.788952706941188</v>
      </c>
      <c r="AY152" s="256">
        <f t="shared" si="267"/>
        <v>16.019628381809532</v>
      </c>
      <c r="AZ152" s="257">
        <f t="shared" si="268"/>
        <v>18.689566445444456</v>
      </c>
      <c r="BA152" s="268">
        <f t="shared" si="269"/>
        <v>235.89922033656018</v>
      </c>
    </row>
    <row r="153" spans="1:53" x14ac:dyDescent="0.2">
      <c r="A153" s="33">
        <v>8416</v>
      </c>
      <c r="B153" s="33" t="s">
        <v>169</v>
      </c>
      <c r="C153" s="34" t="s">
        <v>20</v>
      </c>
      <c r="D153" s="35">
        <v>245.61</v>
      </c>
      <c r="E153" s="36">
        <f t="shared" si="270"/>
        <v>279.99540000000002</v>
      </c>
      <c r="F153" s="18">
        <f t="shared" si="271"/>
        <v>325.61</v>
      </c>
      <c r="G153" s="37">
        <f t="shared" si="272"/>
        <v>25.046923076923079</v>
      </c>
      <c r="H153" s="38">
        <f t="shared" si="273"/>
        <v>19.153529411764708</v>
      </c>
      <c r="I153" s="39">
        <f t="shared" si="274"/>
        <v>20.350625000000001</v>
      </c>
      <c r="J153" s="40">
        <v>270.17100000000005</v>
      </c>
      <c r="K153" s="23">
        <f t="shared" si="275"/>
        <v>310.69665000000003</v>
      </c>
      <c r="L153" s="41">
        <f t="shared" si="276"/>
        <v>350.17100000000005</v>
      </c>
      <c r="M153" s="42">
        <f t="shared" si="277"/>
        <v>23.344733333333338</v>
      </c>
      <c r="N153" s="43">
        <f t="shared" si="278"/>
        <v>18.430052631578949</v>
      </c>
      <c r="O153" s="44">
        <f t="shared" si="279"/>
        <v>19.453944444444446</v>
      </c>
      <c r="P153" s="45">
        <v>297.18810000000008</v>
      </c>
      <c r="Q153" s="46">
        <f t="shared" si="280"/>
        <v>341.76631500000008</v>
      </c>
      <c r="R153" s="30">
        <f t="shared" si="281"/>
        <v>377.18810000000008</v>
      </c>
      <c r="S153" s="31">
        <f t="shared" si="282"/>
        <v>25.145873333333338</v>
      </c>
      <c r="T153" s="32">
        <f t="shared" si="283"/>
        <v>19.852005263157899</v>
      </c>
      <c r="U153" s="74">
        <f t="shared" si="284"/>
        <v>22.187535294117652</v>
      </c>
      <c r="V153" s="105">
        <f t="shared" si="285"/>
        <v>326.9069100000001</v>
      </c>
      <c r="W153" s="105">
        <f t="shared" si="286"/>
        <v>375.94294650000006</v>
      </c>
      <c r="X153" s="106">
        <f t="shared" si="287"/>
        <v>406.9069100000001</v>
      </c>
      <c r="Y153" s="102">
        <f t="shared" si="288"/>
        <v>27.127127333333341</v>
      </c>
      <c r="Z153" s="103">
        <f t="shared" si="289"/>
        <v>21.41615315789474</v>
      </c>
      <c r="AA153" s="104">
        <f t="shared" si="290"/>
        <v>23.935700588235299</v>
      </c>
      <c r="AB153" s="151">
        <f t="shared" si="291"/>
        <v>359.59760100000011</v>
      </c>
      <c r="AC153" s="151">
        <f t="shared" si="292"/>
        <v>413.53724115000011</v>
      </c>
      <c r="AD153" s="152">
        <f t="shared" si="293"/>
        <v>439.59760100000011</v>
      </c>
      <c r="AE153" s="148">
        <f t="shared" si="294"/>
        <v>29.30650673333334</v>
      </c>
      <c r="AF153" s="149">
        <f t="shared" si="295"/>
        <v>23.136715842105268</v>
      </c>
      <c r="AG153" s="150">
        <f t="shared" si="296"/>
        <v>25.858682411764711</v>
      </c>
      <c r="AH153" s="187">
        <f t="shared" si="297"/>
        <v>395.55736110000015</v>
      </c>
      <c r="AI153" s="188">
        <f t="shared" si="298"/>
        <v>454.89096526500015</v>
      </c>
      <c r="AJ153" s="188">
        <f t="shared" si="299"/>
        <v>475.55736110000015</v>
      </c>
      <c r="AK153" s="189">
        <f t="shared" si="300"/>
        <v>27.973962417647069</v>
      </c>
      <c r="AL153" s="190">
        <f t="shared" si="301"/>
        <v>22.64558862380953</v>
      </c>
      <c r="AM153" s="191">
        <f t="shared" si="302"/>
        <v>26.419853394444452</v>
      </c>
      <c r="AN153" s="220">
        <f t="shared" si="303"/>
        <v>435.11309721000021</v>
      </c>
      <c r="AO153" s="221">
        <f t="shared" si="304"/>
        <v>500.38006179150022</v>
      </c>
      <c r="AP153" s="221">
        <f t="shared" si="305"/>
        <v>515.11309721000021</v>
      </c>
      <c r="AQ153" s="222">
        <f t="shared" si="306"/>
        <v>30.300770424117658</v>
      </c>
      <c r="AR153" s="223">
        <f t="shared" si="307"/>
        <v>24.529195105238106</v>
      </c>
      <c r="AS153" s="224">
        <f t="shared" si="308"/>
        <v>28.617394289444455</v>
      </c>
      <c r="AT153" s="268">
        <f t="shared" si="309"/>
        <v>400.30404943320019</v>
      </c>
      <c r="AU153" s="253">
        <f t="shared" si="310"/>
        <v>478.62440693100024</v>
      </c>
      <c r="AV153" s="254">
        <f t="shared" si="264"/>
        <v>550.41806797065021</v>
      </c>
      <c r="AW153" s="254">
        <f t="shared" si="265"/>
        <v>558.62440693100029</v>
      </c>
      <c r="AX153" s="255">
        <f t="shared" si="266"/>
        <v>32.860259231235311</v>
      </c>
      <c r="AY153" s="256">
        <f t="shared" si="267"/>
        <v>26.601162234809539</v>
      </c>
      <c r="AZ153" s="257">
        <f t="shared" si="268"/>
        <v>31.034689273944462</v>
      </c>
      <c r="BA153" s="268">
        <f t="shared" si="269"/>
        <v>440.33445437652017</v>
      </c>
    </row>
    <row r="154" spans="1:53" x14ac:dyDescent="0.2">
      <c r="A154" s="33">
        <v>8458</v>
      </c>
      <c r="B154" s="33" t="s">
        <v>170</v>
      </c>
      <c r="C154" s="34" t="s">
        <v>20</v>
      </c>
      <c r="D154" s="35">
        <v>87.72</v>
      </c>
      <c r="E154" s="36">
        <f t="shared" si="270"/>
        <v>100.00079999999998</v>
      </c>
      <c r="F154" s="18">
        <f t="shared" si="271"/>
        <v>167.72</v>
      </c>
      <c r="G154" s="37">
        <f t="shared" si="272"/>
        <v>12.901538461538461</v>
      </c>
      <c r="H154" s="38">
        <f t="shared" si="273"/>
        <v>9.8658823529411759</v>
      </c>
      <c r="I154" s="39">
        <f t="shared" si="274"/>
        <v>10.4825</v>
      </c>
      <c r="J154" s="40">
        <v>96.492000000000004</v>
      </c>
      <c r="K154" s="23">
        <f t="shared" si="275"/>
        <v>110.9658</v>
      </c>
      <c r="L154" s="41">
        <f t="shared" si="276"/>
        <v>176.49200000000002</v>
      </c>
      <c r="M154" s="42">
        <f t="shared" si="277"/>
        <v>11.766133333333334</v>
      </c>
      <c r="N154" s="43">
        <f t="shared" si="278"/>
        <v>9.289052631578949</v>
      </c>
      <c r="O154" s="44">
        <f t="shared" si="279"/>
        <v>9.8051111111111116</v>
      </c>
      <c r="P154" s="45">
        <v>106.14120000000001</v>
      </c>
      <c r="Q154" s="46">
        <f t="shared" si="280"/>
        <v>122.06238</v>
      </c>
      <c r="R154" s="30">
        <f t="shared" si="281"/>
        <v>186.14120000000003</v>
      </c>
      <c r="S154" s="31">
        <f t="shared" si="282"/>
        <v>12.409413333333335</v>
      </c>
      <c r="T154" s="32">
        <f t="shared" si="283"/>
        <v>9.7969052631578961</v>
      </c>
      <c r="U154" s="74">
        <f t="shared" si="284"/>
        <v>10.949482352941178</v>
      </c>
      <c r="V154" s="105">
        <f t="shared" si="285"/>
        <v>116.75532000000003</v>
      </c>
      <c r="W154" s="105">
        <f t="shared" si="286"/>
        <v>134.26861800000003</v>
      </c>
      <c r="X154" s="106">
        <f t="shared" si="287"/>
        <v>196.75532000000004</v>
      </c>
      <c r="Y154" s="102">
        <f t="shared" si="288"/>
        <v>13.117021333333335</v>
      </c>
      <c r="Z154" s="103">
        <f t="shared" si="289"/>
        <v>10.355543157894738</v>
      </c>
      <c r="AA154" s="104">
        <f t="shared" si="290"/>
        <v>11.573842352941179</v>
      </c>
      <c r="AB154" s="151">
        <f t="shared" si="291"/>
        <v>128.43085200000004</v>
      </c>
      <c r="AC154" s="151">
        <f t="shared" si="292"/>
        <v>147.69547980000004</v>
      </c>
      <c r="AD154" s="152">
        <f t="shared" si="293"/>
        <v>208.43085200000004</v>
      </c>
      <c r="AE154" s="148">
        <f t="shared" si="294"/>
        <v>13.895390133333336</v>
      </c>
      <c r="AF154" s="149">
        <f t="shared" si="295"/>
        <v>10.970044842105265</v>
      </c>
      <c r="AG154" s="150">
        <f t="shared" si="296"/>
        <v>12.260638352941179</v>
      </c>
      <c r="AH154" s="187">
        <f t="shared" si="297"/>
        <v>141.27393720000006</v>
      </c>
      <c r="AI154" s="188">
        <f t="shared" si="298"/>
        <v>162.46502778000007</v>
      </c>
      <c r="AJ154" s="188">
        <f t="shared" si="299"/>
        <v>221.27393720000006</v>
      </c>
      <c r="AK154" s="189">
        <f t="shared" si="300"/>
        <v>13.016113952941181</v>
      </c>
      <c r="AL154" s="190">
        <f t="shared" si="301"/>
        <v>10.536854152380956</v>
      </c>
      <c r="AM154" s="191">
        <f t="shared" si="302"/>
        <v>12.292996511111115</v>
      </c>
      <c r="AN154" s="220">
        <f t="shared" si="303"/>
        <v>155.40133092000008</v>
      </c>
      <c r="AO154" s="221">
        <f t="shared" si="304"/>
        <v>178.71153055800008</v>
      </c>
      <c r="AP154" s="221">
        <f t="shared" si="305"/>
        <v>235.40133092000008</v>
      </c>
      <c r="AQ154" s="222">
        <f t="shared" si="306"/>
        <v>13.847137112941182</v>
      </c>
      <c r="AR154" s="223">
        <f t="shared" si="307"/>
        <v>11.209587186666671</v>
      </c>
      <c r="AS154" s="224">
        <f t="shared" si="308"/>
        <v>13.077851717777783</v>
      </c>
      <c r="AT154" s="268">
        <f t="shared" si="309"/>
        <v>142.96922444640006</v>
      </c>
      <c r="AU154" s="253">
        <f t="shared" si="310"/>
        <v>170.9414640120001</v>
      </c>
      <c r="AV154" s="254">
        <f t="shared" si="264"/>
        <v>196.5826836138001</v>
      </c>
      <c r="AW154" s="254">
        <f t="shared" si="265"/>
        <v>250.9414640120001</v>
      </c>
      <c r="AX154" s="255">
        <f t="shared" si="266"/>
        <v>14.761262588941182</v>
      </c>
      <c r="AY154" s="256">
        <f t="shared" si="267"/>
        <v>11.949593524380957</v>
      </c>
      <c r="AZ154" s="257">
        <f t="shared" si="268"/>
        <v>13.941192445111117</v>
      </c>
      <c r="BA154" s="268">
        <f t="shared" si="269"/>
        <v>157.26614689104008</v>
      </c>
    </row>
    <row r="155" spans="1:53" x14ac:dyDescent="0.2">
      <c r="A155" s="33">
        <v>8469</v>
      </c>
      <c r="B155" s="33" t="s">
        <v>171</v>
      </c>
      <c r="C155" s="34" t="s">
        <v>20</v>
      </c>
      <c r="D155" s="35">
        <v>131.58000000000001</v>
      </c>
      <c r="E155" s="36">
        <f t="shared" si="270"/>
        <v>150.00120000000001</v>
      </c>
      <c r="F155" s="18">
        <f t="shared" si="271"/>
        <v>211.58</v>
      </c>
      <c r="G155" s="37">
        <f t="shared" si="272"/>
        <v>16.275384615384617</v>
      </c>
      <c r="H155" s="38">
        <f t="shared" si="273"/>
        <v>12.445882352941178</v>
      </c>
      <c r="I155" s="39">
        <f t="shared" si="274"/>
        <v>13.223750000000001</v>
      </c>
      <c r="J155" s="40">
        <v>144.73800000000003</v>
      </c>
      <c r="K155" s="23">
        <f t="shared" si="275"/>
        <v>166.44870000000003</v>
      </c>
      <c r="L155" s="41">
        <f t="shared" si="276"/>
        <v>224.73800000000003</v>
      </c>
      <c r="M155" s="42">
        <f t="shared" si="277"/>
        <v>14.982533333333334</v>
      </c>
      <c r="N155" s="43">
        <f t="shared" si="278"/>
        <v>11.828315789473686</v>
      </c>
      <c r="O155" s="44">
        <f t="shared" si="279"/>
        <v>12.485444444444447</v>
      </c>
      <c r="P155" s="45">
        <v>159.21180000000004</v>
      </c>
      <c r="Q155" s="46">
        <f t="shared" si="280"/>
        <v>183.09357000000003</v>
      </c>
      <c r="R155" s="30">
        <f t="shared" si="281"/>
        <v>239.21180000000004</v>
      </c>
      <c r="S155" s="31">
        <f t="shared" si="282"/>
        <v>15.947453333333335</v>
      </c>
      <c r="T155" s="32">
        <f t="shared" si="283"/>
        <v>12.590094736842108</v>
      </c>
      <c r="U155" s="74">
        <f t="shared" si="284"/>
        <v>14.071282352941179</v>
      </c>
      <c r="V155" s="105">
        <f t="shared" si="285"/>
        <v>175.13298000000006</v>
      </c>
      <c r="W155" s="105">
        <f t="shared" si="286"/>
        <v>201.40292700000006</v>
      </c>
      <c r="X155" s="106">
        <f t="shared" si="287"/>
        <v>255.13298000000006</v>
      </c>
      <c r="Y155" s="102">
        <f t="shared" si="288"/>
        <v>17.008865333333336</v>
      </c>
      <c r="Z155" s="103">
        <f t="shared" si="289"/>
        <v>13.428051578947372</v>
      </c>
      <c r="AA155" s="104">
        <f t="shared" si="290"/>
        <v>15.007822352941179</v>
      </c>
      <c r="AB155" s="151">
        <f t="shared" si="291"/>
        <v>192.64627800000008</v>
      </c>
      <c r="AC155" s="151">
        <f t="shared" si="292"/>
        <v>221.54321970000007</v>
      </c>
      <c r="AD155" s="152">
        <f t="shared" si="293"/>
        <v>272.64627800000005</v>
      </c>
      <c r="AE155" s="148">
        <f t="shared" si="294"/>
        <v>18.176418533333337</v>
      </c>
      <c r="AF155" s="149">
        <f t="shared" si="295"/>
        <v>14.349804105263161</v>
      </c>
      <c r="AG155" s="150">
        <f t="shared" si="296"/>
        <v>16.038016352941181</v>
      </c>
      <c r="AH155" s="187">
        <f t="shared" si="297"/>
        <v>211.91090580000011</v>
      </c>
      <c r="AI155" s="188">
        <f t="shared" si="298"/>
        <v>243.69754167000011</v>
      </c>
      <c r="AJ155" s="188">
        <f t="shared" si="299"/>
        <v>291.91090580000014</v>
      </c>
      <c r="AK155" s="189">
        <f t="shared" si="300"/>
        <v>17.171229752941183</v>
      </c>
      <c r="AL155" s="190">
        <f t="shared" si="301"/>
        <v>13.900519323809529</v>
      </c>
      <c r="AM155" s="191">
        <f t="shared" si="302"/>
        <v>16.217272544444452</v>
      </c>
      <c r="AN155" s="220">
        <f t="shared" si="303"/>
        <v>233.10199638000014</v>
      </c>
      <c r="AO155" s="221">
        <f t="shared" si="304"/>
        <v>268.06729583700013</v>
      </c>
      <c r="AP155" s="221">
        <f t="shared" si="305"/>
        <v>313.10199638000017</v>
      </c>
      <c r="AQ155" s="222">
        <f t="shared" si="306"/>
        <v>18.417764492941188</v>
      </c>
      <c r="AR155" s="223">
        <f t="shared" si="307"/>
        <v>14.909618875238104</v>
      </c>
      <c r="AS155" s="224">
        <f t="shared" si="308"/>
        <v>17.394555354444453</v>
      </c>
      <c r="AT155" s="268">
        <f t="shared" si="309"/>
        <v>214.45383666960012</v>
      </c>
      <c r="AU155" s="253">
        <f t="shared" si="310"/>
        <v>256.4121960180002</v>
      </c>
      <c r="AV155" s="254">
        <f t="shared" si="264"/>
        <v>294.87402542070021</v>
      </c>
      <c r="AW155" s="254">
        <f t="shared" si="265"/>
        <v>336.4121960180002</v>
      </c>
      <c r="AX155" s="255">
        <f t="shared" si="266"/>
        <v>19.788952706941188</v>
      </c>
      <c r="AY155" s="256">
        <f t="shared" si="267"/>
        <v>16.019628381809532</v>
      </c>
      <c r="AZ155" s="257">
        <f t="shared" si="268"/>
        <v>18.689566445444456</v>
      </c>
      <c r="BA155" s="268">
        <f t="shared" si="269"/>
        <v>235.89922033656018</v>
      </c>
    </row>
    <row r="156" spans="1:53" x14ac:dyDescent="0.2">
      <c r="A156" s="33">
        <v>8472</v>
      </c>
      <c r="B156" s="33" t="s">
        <v>172</v>
      </c>
      <c r="C156" s="34" t="s">
        <v>20</v>
      </c>
      <c r="D156" s="35">
        <v>157.9</v>
      </c>
      <c r="E156" s="36">
        <f t="shared" si="270"/>
        <v>180.006</v>
      </c>
      <c r="F156" s="18">
        <f t="shared" si="271"/>
        <v>237.9</v>
      </c>
      <c r="G156" s="37">
        <f t="shared" si="272"/>
        <v>18.3</v>
      </c>
      <c r="H156" s="38">
        <f t="shared" si="273"/>
        <v>13.994117647058824</v>
      </c>
      <c r="I156" s="39">
        <f t="shared" si="274"/>
        <v>14.86875</v>
      </c>
      <c r="J156" s="40">
        <v>173.69000000000003</v>
      </c>
      <c r="K156" s="23">
        <f t="shared" si="275"/>
        <v>199.74350000000001</v>
      </c>
      <c r="L156" s="41">
        <f t="shared" si="276"/>
        <v>253.69000000000003</v>
      </c>
      <c r="M156" s="42">
        <f t="shared" si="277"/>
        <v>16.91266666666667</v>
      </c>
      <c r="N156" s="43">
        <f t="shared" si="278"/>
        <v>13.352105263157895</v>
      </c>
      <c r="O156" s="44">
        <f t="shared" si="279"/>
        <v>14.093888888888891</v>
      </c>
      <c r="P156" s="45">
        <v>191.05900000000005</v>
      </c>
      <c r="Q156" s="46">
        <f t="shared" si="280"/>
        <v>219.71785000000006</v>
      </c>
      <c r="R156" s="30">
        <f t="shared" si="281"/>
        <v>271.05900000000008</v>
      </c>
      <c r="S156" s="31">
        <f t="shared" si="282"/>
        <v>18.070600000000006</v>
      </c>
      <c r="T156" s="32">
        <f t="shared" si="283"/>
        <v>14.266263157894741</v>
      </c>
      <c r="U156" s="74">
        <f t="shared" si="284"/>
        <v>15.944647058823534</v>
      </c>
      <c r="V156" s="105">
        <f t="shared" si="285"/>
        <v>210.16490000000007</v>
      </c>
      <c r="W156" s="105">
        <f t="shared" si="286"/>
        <v>241.68963500000007</v>
      </c>
      <c r="X156" s="106">
        <f t="shared" si="287"/>
        <v>290.1649000000001</v>
      </c>
      <c r="Y156" s="102">
        <f t="shared" si="288"/>
        <v>19.344326666666674</v>
      </c>
      <c r="Z156" s="103">
        <f t="shared" si="289"/>
        <v>15.271836842105268</v>
      </c>
      <c r="AA156" s="104">
        <f t="shared" si="290"/>
        <v>17.06852352941177</v>
      </c>
      <c r="AB156" s="151">
        <f t="shared" si="291"/>
        <v>231.18139000000011</v>
      </c>
      <c r="AC156" s="151">
        <f t="shared" si="292"/>
        <v>265.85859850000008</v>
      </c>
      <c r="AD156" s="152">
        <f t="shared" si="293"/>
        <v>311.18139000000008</v>
      </c>
      <c r="AE156" s="148">
        <f t="shared" si="294"/>
        <v>20.745426000000005</v>
      </c>
      <c r="AF156" s="149">
        <f t="shared" si="295"/>
        <v>16.377967894736845</v>
      </c>
      <c r="AG156" s="150">
        <f t="shared" si="296"/>
        <v>18.304787647058827</v>
      </c>
      <c r="AH156" s="187">
        <f t="shared" si="297"/>
        <v>254.29952900000015</v>
      </c>
      <c r="AI156" s="188">
        <f t="shared" si="298"/>
        <v>292.44445835000016</v>
      </c>
      <c r="AJ156" s="188">
        <f t="shared" si="299"/>
        <v>334.29952900000012</v>
      </c>
      <c r="AK156" s="189">
        <f t="shared" si="300"/>
        <v>19.664678176470595</v>
      </c>
      <c r="AL156" s="190">
        <f t="shared" si="301"/>
        <v>15.919025190476196</v>
      </c>
      <c r="AM156" s="191">
        <f t="shared" si="302"/>
        <v>18.572196055555562</v>
      </c>
      <c r="AN156" s="220">
        <f t="shared" si="303"/>
        <v>279.72948190000017</v>
      </c>
      <c r="AO156" s="221">
        <f t="shared" si="304"/>
        <v>321.68890418500018</v>
      </c>
      <c r="AP156" s="221">
        <f t="shared" si="305"/>
        <v>359.72948190000017</v>
      </c>
      <c r="AQ156" s="222">
        <f t="shared" si="306"/>
        <v>21.16055775882354</v>
      </c>
      <c r="AR156" s="223">
        <f t="shared" si="307"/>
        <v>17.129975328571437</v>
      </c>
      <c r="AS156" s="224">
        <f t="shared" si="308"/>
        <v>19.984971216666676</v>
      </c>
      <c r="AT156" s="268">
        <f t="shared" si="309"/>
        <v>257.35112334800016</v>
      </c>
      <c r="AU156" s="253">
        <f t="shared" si="310"/>
        <v>307.70243009000023</v>
      </c>
      <c r="AV156" s="254">
        <f t="shared" si="264"/>
        <v>353.85779460350022</v>
      </c>
      <c r="AW156" s="254">
        <f t="shared" si="265"/>
        <v>387.70243009000023</v>
      </c>
      <c r="AX156" s="255">
        <f t="shared" si="266"/>
        <v>22.806025299411779</v>
      </c>
      <c r="AY156" s="256">
        <f t="shared" si="267"/>
        <v>18.462020480476202</v>
      </c>
      <c r="AZ156" s="257">
        <f t="shared" si="268"/>
        <v>21.539023893888903</v>
      </c>
      <c r="BA156" s="268">
        <f t="shared" si="269"/>
        <v>283.08623568280018</v>
      </c>
    </row>
    <row r="157" spans="1:53" x14ac:dyDescent="0.2">
      <c r="A157" s="33">
        <v>8477</v>
      </c>
      <c r="B157" s="33" t="s">
        <v>173</v>
      </c>
      <c r="C157" s="34" t="s">
        <v>20</v>
      </c>
      <c r="D157" s="35">
        <v>114.04</v>
      </c>
      <c r="E157" s="36">
        <f t="shared" si="270"/>
        <v>130.00559999999999</v>
      </c>
      <c r="F157" s="18">
        <f t="shared" si="271"/>
        <v>194.04000000000002</v>
      </c>
      <c r="G157" s="37">
        <f t="shared" si="272"/>
        <v>14.926153846153849</v>
      </c>
      <c r="H157" s="38">
        <f t="shared" si="273"/>
        <v>11.414117647058825</v>
      </c>
      <c r="I157" s="39">
        <f t="shared" si="274"/>
        <v>12.127500000000001</v>
      </c>
      <c r="J157" s="40">
        <v>125.44400000000002</v>
      </c>
      <c r="K157" s="23">
        <f t="shared" si="275"/>
        <v>144.26060000000001</v>
      </c>
      <c r="L157" s="41">
        <f t="shared" si="276"/>
        <v>205.44400000000002</v>
      </c>
      <c r="M157" s="42">
        <f t="shared" si="277"/>
        <v>13.696266666666668</v>
      </c>
      <c r="N157" s="43">
        <f t="shared" si="278"/>
        <v>10.812842105263158</v>
      </c>
      <c r="O157" s="44">
        <f t="shared" si="279"/>
        <v>11.413555555555556</v>
      </c>
      <c r="P157" s="45">
        <v>137.98840000000004</v>
      </c>
      <c r="Q157" s="46">
        <f t="shared" si="280"/>
        <v>158.68666000000005</v>
      </c>
      <c r="R157" s="30">
        <f t="shared" si="281"/>
        <v>217.98840000000004</v>
      </c>
      <c r="S157" s="31">
        <f t="shared" si="282"/>
        <v>14.532560000000002</v>
      </c>
      <c r="T157" s="32">
        <f t="shared" si="283"/>
        <v>11.473073684210528</v>
      </c>
      <c r="U157" s="74">
        <f t="shared" si="284"/>
        <v>12.822847058823532</v>
      </c>
      <c r="V157" s="105">
        <f t="shared" si="285"/>
        <v>151.78724000000005</v>
      </c>
      <c r="W157" s="105">
        <f t="shared" si="286"/>
        <v>174.55532600000004</v>
      </c>
      <c r="X157" s="106">
        <f t="shared" si="287"/>
        <v>231.78724000000005</v>
      </c>
      <c r="Y157" s="102">
        <f t="shared" si="288"/>
        <v>15.45248266666667</v>
      </c>
      <c r="Z157" s="103">
        <f t="shared" si="289"/>
        <v>12.199328421052634</v>
      </c>
      <c r="AA157" s="104">
        <f t="shared" si="290"/>
        <v>13.634543529411769</v>
      </c>
      <c r="AB157" s="151">
        <f t="shared" si="291"/>
        <v>166.96596400000007</v>
      </c>
      <c r="AC157" s="151">
        <f t="shared" si="292"/>
        <v>192.01085860000006</v>
      </c>
      <c r="AD157" s="152">
        <f t="shared" si="293"/>
        <v>246.96596400000007</v>
      </c>
      <c r="AE157" s="148">
        <f t="shared" si="294"/>
        <v>16.464397600000005</v>
      </c>
      <c r="AF157" s="149">
        <f t="shared" si="295"/>
        <v>12.998208631578951</v>
      </c>
      <c r="AG157" s="150">
        <f t="shared" si="296"/>
        <v>14.527409647058828</v>
      </c>
      <c r="AH157" s="187">
        <f t="shared" si="297"/>
        <v>183.6625604000001</v>
      </c>
      <c r="AI157" s="188">
        <f t="shared" si="298"/>
        <v>211.2119444600001</v>
      </c>
      <c r="AJ157" s="188">
        <f t="shared" si="299"/>
        <v>263.66256040000007</v>
      </c>
      <c r="AK157" s="189">
        <f t="shared" si="300"/>
        <v>15.509562376470592</v>
      </c>
      <c r="AL157" s="190">
        <f t="shared" si="301"/>
        <v>12.555360019047622</v>
      </c>
      <c r="AM157" s="191">
        <f t="shared" si="302"/>
        <v>14.647920022222227</v>
      </c>
      <c r="AN157" s="220">
        <f t="shared" si="303"/>
        <v>202.02881644000013</v>
      </c>
      <c r="AO157" s="221">
        <f t="shared" si="304"/>
        <v>232.33313890600013</v>
      </c>
      <c r="AP157" s="221">
        <f t="shared" si="305"/>
        <v>282.02881644000013</v>
      </c>
      <c r="AQ157" s="222">
        <f t="shared" si="306"/>
        <v>16.589930378823539</v>
      </c>
      <c r="AR157" s="223">
        <f t="shared" si="307"/>
        <v>13.429943640000007</v>
      </c>
      <c r="AS157" s="224">
        <f t="shared" si="308"/>
        <v>15.668267580000007</v>
      </c>
      <c r="AT157" s="268">
        <f t="shared" si="309"/>
        <v>185.86651112480013</v>
      </c>
      <c r="AU157" s="253">
        <f t="shared" si="310"/>
        <v>222.23169808400016</v>
      </c>
      <c r="AV157" s="254">
        <f t="shared" si="264"/>
        <v>255.56645279660017</v>
      </c>
      <c r="AW157" s="254">
        <f t="shared" si="265"/>
        <v>302.23169808400019</v>
      </c>
      <c r="AX157" s="255">
        <f t="shared" si="266"/>
        <v>17.778335181411776</v>
      </c>
      <c r="AY157" s="256">
        <f t="shared" si="267"/>
        <v>14.391985623047628</v>
      </c>
      <c r="AZ157" s="257">
        <f t="shared" si="268"/>
        <v>16.790649893555567</v>
      </c>
      <c r="BA157" s="268">
        <f t="shared" si="269"/>
        <v>204.45316223728014</v>
      </c>
    </row>
    <row r="158" spans="1:53" x14ac:dyDescent="0.2">
      <c r="A158" s="33">
        <v>8533</v>
      </c>
      <c r="B158" s="33" t="s">
        <v>174</v>
      </c>
      <c r="C158" s="34" t="s">
        <v>20</v>
      </c>
      <c r="D158" s="35">
        <v>245.61</v>
      </c>
      <c r="E158" s="36">
        <f t="shared" si="270"/>
        <v>279.99540000000002</v>
      </c>
      <c r="F158" s="18">
        <f t="shared" si="271"/>
        <v>325.61</v>
      </c>
      <c r="G158" s="37">
        <f t="shared" si="272"/>
        <v>25.046923076923079</v>
      </c>
      <c r="H158" s="38">
        <f t="shared" si="273"/>
        <v>19.153529411764708</v>
      </c>
      <c r="I158" s="39">
        <f t="shared" si="274"/>
        <v>20.350625000000001</v>
      </c>
      <c r="J158" s="40">
        <v>270.17100000000005</v>
      </c>
      <c r="K158" s="23">
        <f t="shared" si="275"/>
        <v>310.69665000000003</v>
      </c>
      <c r="L158" s="41">
        <f t="shared" si="276"/>
        <v>350.17100000000005</v>
      </c>
      <c r="M158" s="42">
        <f t="shared" si="277"/>
        <v>23.344733333333338</v>
      </c>
      <c r="N158" s="43">
        <f t="shared" si="278"/>
        <v>18.430052631578949</v>
      </c>
      <c r="O158" s="44">
        <f t="shared" si="279"/>
        <v>19.453944444444446</v>
      </c>
      <c r="P158" s="45">
        <v>297.18810000000008</v>
      </c>
      <c r="Q158" s="46">
        <f t="shared" si="280"/>
        <v>341.76631500000008</v>
      </c>
      <c r="R158" s="30">
        <f t="shared" si="281"/>
        <v>377.18810000000008</v>
      </c>
      <c r="S158" s="31">
        <f t="shared" si="282"/>
        <v>25.145873333333338</v>
      </c>
      <c r="T158" s="32">
        <f t="shared" si="283"/>
        <v>19.852005263157899</v>
      </c>
      <c r="U158" s="74">
        <f t="shared" si="284"/>
        <v>22.187535294117652</v>
      </c>
      <c r="V158" s="105">
        <f t="shared" si="285"/>
        <v>326.9069100000001</v>
      </c>
      <c r="W158" s="105">
        <f t="shared" si="286"/>
        <v>375.94294650000006</v>
      </c>
      <c r="X158" s="106">
        <f t="shared" si="287"/>
        <v>406.9069100000001</v>
      </c>
      <c r="Y158" s="102">
        <f t="shared" si="288"/>
        <v>27.127127333333341</v>
      </c>
      <c r="Z158" s="103">
        <f t="shared" si="289"/>
        <v>21.41615315789474</v>
      </c>
      <c r="AA158" s="104">
        <f t="shared" si="290"/>
        <v>23.935700588235299</v>
      </c>
      <c r="AB158" s="151">
        <f t="shared" si="291"/>
        <v>359.59760100000011</v>
      </c>
      <c r="AC158" s="151">
        <f t="shared" si="292"/>
        <v>413.53724115000011</v>
      </c>
      <c r="AD158" s="152">
        <f t="shared" si="293"/>
        <v>439.59760100000011</v>
      </c>
      <c r="AE158" s="148">
        <f t="shared" si="294"/>
        <v>29.30650673333334</v>
      </c>
      <c r="AF158" s="149">
        <f t="shared" si="295"/>
        <v>23.136715842105268</v>
      </c>
      <c r="AG158" s="150">
        <f t="shared" si="296"/>
        <v>25.858682411764711</v>
      </c>
      <c r="AH158" s="187">
        <f t="shared" si="297"/>
        <v>395.55736110000015</v>
      </c>
      <c r="AI158" s="188">
        <f t="shared" si="298"/>
        <v>454.89096526500015</v>
      </c>
      <c r="AJ158" s="188">
        <f t="shared" si="299"/>
        <v>475.55736110000015</v>
      </c>
      <c r="AK158" s="189">
        <f t="shared" si="300"/>
        <v>27.973962417647069</v>
      </c>
      <c r="AL158" s="190">
        <f t="shared" si="301"/>
        <v>22.64558862380953</v>
      </c>
      <c r="AM158" s="191">
        <f t="shared" si="302"/>
        <v>26.419853394444452</v>
      </c>
      <c r="AN158" s="220">
        <f t="shared" si="303"/>
        <v>435.11309721000021</v>
      </c>
      <c r="AO158" s="221">
        <f t="shared" si="304"/>
        <v>500.38006179150022</v>
      </c>
      <c r="AP158" s="221">
        <f t="shared" si="305"/>
        <v>515.11309721000021</v>
      </c>
      <c r="AQ158" s="222">
        <f t="shared" si="306"/>
        <v>30.300770424117658</v>
      </c>
      <c r="AR158" s="223">
        <f t="shared" si="307"/>
        <v>24.529195105238106</v>
      </c>
      <c r="AS158" s="224">
        <f t="shared" si="308"/>
        <v>28.617394289444455</v>
      </c>
      <c r="AT158" s="268">
        <f t="shared" si="309"/>
        <v>400.30404943320019</v>
      </c>
      <c r="AU158" s="253">
        <f t="shared" si="310"/>
        <v>478.62440693100024</v>
      </c>
      <c r="AV158" s="254">
        <f t="shared" si="264"/>
        <v>550.41806797065021</v>
      </c>
      <c r="AW158" s="254">
        <f t="shared" si="265"/>
        <v>558.62440693100029</v>
      </c>
      <c r="AX158" s="255">
        <f t="shared" si="266"/>
        <v>32.860259231235311</v>
      </c>
      <c r="AY158" s="256">
        <f t="shared" si="267"/>
        <v>26.601162234809539</v>
      </c>
      <c r="AZ158" s="257">
        <f t="shared" si="268"/>
        <v>31.034689273944462</v>
      </c>
      <c r="BA158" s="268">
        <f t="shared" si="269"/>
        <v>440.33445437652017</v>
      </c>
    </row>
    <row r="159" spans="1:53" x14ac:dyDescent="0.2">
      <c r="A159" s="33">
        <v>8534</v>
      </c>
      <c r="B159" s="33" t="s">
        <v>175</v>
      </c>
      <c r="C159" s="34" t="s">
        <v>20</v>
      </c>
      <c r="D159" s="35">
        <v>210.53</v>
      </c>
      <c r="E159" s="36">
        <f t="shared" si="270"/>
        <v>240.00419999999997</v>
      </c>
      <c r="F159" s="18">
        <f t="shared" si="271"/>
        <v>290.52999999999997</v>
      </c>
      <c r="G159" s="37">
        <f t="shared" si="272"/>
        <v>22.348461538461535</v>
      </c>
      <c r="H159" s="38">
        <f t="shared" si="273"/>
        <v>17.09</v>
      </c>
      <c r="I159" s="39">
        <f t="shared" si="274"/>
        <v>18.158124999999998</v>
      </c>
      <c r="J159" s="40">
        <v>231.58300000000003</v>
      </c>
      <c r="K159" s="23">
        <f t="shared" si="275"/>
        <v>266.32044999999999</v>
      </c>
      <c r="L159" s="41">
        <f t="shared" si="276"/>
        <v>311.58300000000003</v>
      </c>
      <c r="M159" s="42">
        <f t="shared" si="277"/>
        <v>20.772200000000002</v>
      </c>
      <c r="N159" s="43">
        <f t="shared" si="278"/>
        <v>16.399105263157896</v>
      </c>
      <c r="O159" s="44">
        <f t="shared" si="279"/>
        <v>17.310166666666667</v>
      </c>
      <c r="P159" s="45">
        <v>254.74130000000005</v>
      </c>
      <c r="Q159" s="46">
        <f t="shared" si="280"/>
        <v>292.95249500000006</v>
      </c>
      <c r="R159" s="30">
        <f t="shared" si="281"/>
        <v>334.74130000000002</v>
      </c>
      <c r="S159" s="31">
        <f t="shared" si="282"/>
        <v>22.316086666666667</v>
      </c>
      <c r="T159" s="32">
        <f t="shared" si="283"/>
        <v>17.617963157894739</v>
      </c>
      <c r="U159" s="74">
        <f t="shared" si="284"/>
        <v>19.690664705882355</v>
      </c>
      <c r="V159" s="105">
        <f t="shared" si="285"/>
        <v>280.21543000000008</v>
      </c>
      <c r="W159" s="105">
        <f t="shared" si="286"/>
        <v>322.24774450000007</v>
      </c>
      <c r="X159" s="106">
        <f t="shared" si="287"/>
        <v>360.21543000000008</v>
      </c>
      <c r="Y159" s="102">
        <f t="shared" si="288"/>
        <v>24.014362000000006</v>
      </c>
      <c r="Z159" s="103">
        <f t="shared" si="289"/>
        <v>18.958706842105268</v>
      </c>
      <c r="AA159" s="104">
        <f t="shared" si="290"/>
        <v>21.189142941176474</v>
      </c>
      <c r="AB159" s="151">
        <f t="shared" si="291"/>
        <v>308.23697300000009</v>
      </c>
      <c r="AC159" s="151">
        <f t="shared" si="292"/>
        <v>354.47251895000005</v>
      </c>
      <c r="AD159" s="152">
        <f t="shared" si="293"/>
        <v>388.23697300000009</v>
      </c>
      <c r="AE159" s="148">
        <f t="shared" si="294"/>
        <v>25.882464866666673</v>
      </c>
      <c r="AF159" s="149">
        <f t="shared" si="295"/>
        <v>20.433524894736848</v>
      </c>
      <c r="AG159" s="150">
        <f t="shared" si="296"/>
        <v>22.837469000000006</v>
      </c>
      <c r="AH159" s="187">
        <f t="shared" si="297"/>
        <v>339.06067030000014</v>
      </c>
      <c r="AI159" s="188">
        <f t="shared" si="298"/>
        <v>389.91977084500013</v>
      </c>
      <c r="AJ159" s="188">
        <f t="shared" si="299"/>
        <v>419.06067030000014</v>
      </c>
      <c r="AK159" s="189">
        <f t="shared" si="300"/>
        <v>24.65062766470589</v>
      </c>
      <c r="AL159" s="190">
        <f t="shared" si="301"/>
        <v>19.95527001428572</v>
      </c>
      <c r="AM159" s="191">
        <f t="shared" si="302"/>
        <v>23.281148350000009</v>
      </c>
      <c r="AN159" s="220">
        <f t="shared" si="303"/>
        <v>372.96673733000017</v>
      </c>
      <c r="AO159" s="221">
        <f t="shared" si="304"/>
        <v>428.91174792950017</v>
      </c>
      <c r="AP159" s="221">
        <f t="shared" si="305"/>
        <v>452.96673733000017</v>
      </c>
      <c r="AQ159" s="222">
        <f t="shared" si="306"/>
        <v>26.645102195882362</v>
      </c>
      <c r="AR159" s="223">
        <f t="shared" si="307"/>
        <v>21.569844634761914</v>
      </c>
      <c r="AS159" s="224">
        <f t="shared" si="308"/>
        <v>25.164818740555564</v>
      </c>
      <c r="AT159" s="268">
        <f t="shared" si="309"/>
        <v>343.12939834360014</v>
      </c>
      <c r="AU159" s="253">
        <f t="shared" si="310"/>
        <v>410.26341106300021</v>
      </c>
      <c r="AV159" s="254">
        <f t="shared" si="264"/>
        <v>471.80292272245021</v>
      </c>
      <c r="AW159" s="254">
        <f t="shared" si="265"/>
        <v>490.26341106300021</v>
      </c>
      <c r="AX159" s="255">
        <f t="shared" si="266"/>
        <v>28.839024180176484</v>
      </c>
      <c r="AY159" s="256">
        <f t="shared" si="267"/>
        <v>23.345876717285723</v>
      </c>
      <c r="AZ159" s="257">
        <f t="shared" si="268"/>
        <v>27.236856170166678</v>
      </c>
      <c r="BA159" s="268">
        <f t="shared" si="269"/>
        <v>377.44233817796021</v>
      </c>
    </row>
    <row r="160" spans="1:53" x14ac:dyDescent="0.2">
      <c r="A160" s="33">
        <v>8538</v>
      </c>
      <c r="B160" s="33" t="s">
        <v>176</v>
      </c>
      <c r="C160" s="34" t="s">
        <v>20</v>
      </c>
      <c r="D160" s="35">
        <v>105.26</v>
      </c>
      <c r="E160" s="36">
        <f t="shared" si="270"/>
        <v>119.99639999999999</v>
      </c>
      <c r="F160" s="18">
        <f t="shared" si="271"/>
        <v>185.26</v>
      </c>
      <c r="G160" s="37">
        <f t="shared" si="272"/>
        <v>14.25076923076923</v>
      </c>
      <c r="H160" s="38">
        <f t="shared" si="273"/>
        <v>10.897647058823528</v>
      </c>
      <c r="I160" s="39">
        <f t="shared" si="274"/>
        <v>11.578749999999999</v>
      </c>
      <c r="J160" s="40">
        <v>115.78600000000002</v>
      </c>
      <c r="K160" s="23">
        <f t="shared" si="275"/>
        <v>133.15390000000002</v>
      </c>
      <c r="L160" s="41">
        <f t="shared" si="276"/>
        <v>195.786</v>
      </c>
      <c r="M160" s="42">
        <f t="shared" si="277"/>
        <v>13.0524</v>
      </c>
      <c r="N160" s="43">
        <f t="shared" si="278"/>
        <v>10.304526315789474</v>
      </c>
      <c r="O160" s="44">
        <f t="shared" si="279"/>
        <v>10.877000000000001</v>
      </c>
      <c r="P160" s="45">
        <v>127.36460000000002</v>
      </c>
      <c r="Q160" s="46">
        <f t="shared" si="280"/>
        <v>146.46929000000003</v>
      </c>
      <c r="R160" s="30">
        <f t="shared" si="281"/>
        <v>207.36460000000002</v>
      </c>
      <c r="S160" s="31">
        <f t="shared" si="282"/>
        <v>13.824306666666669</v>
      </c>
      <c r="T160" s="32">
        <f t="shared" si="283"/>
        <v>10.913926315789475</v>
      </c>
      <c r="U160" s="74">
        <f t="shared" si="284"/>
        <v>12.197917647058825</v>
      </c>
      <c r="V160" s="105">
        <f t="shared" si="285"/>
        <v>140.10106000000005</v>
      </c>
      <c r="W160" s="105">
        <f t="shared" si="286"/>
        <v>161.11621900000003</v>
      </c>
      <c r="X160" s="106">
        <f t="shared" si="287"/>
        <v>220.10106000000005</v>
      </c>
      <c r="Y160" s="102">
        <f t="shared" si="288"/>
        <v>14.673404000000003</v>
      </c>
      <c r="Z160" s="103">
        <f t="shared" si="289"/>
        <v>11.584266315789476</v>
      </c>
      <c r="AA160" s="104">
        <f t="shared" si="290"/>
        <v>12.94712117647059</v>
      </c>
      <c r="AB160" s="151">
        <f t="shared" si="291"/>
        <v>154.11116600000005</v>
      </c>
      <c r="AC160" s="151">
        <f t="shared" si="292"/>
        <v>177.22784090000005</v>
      </c>
      <c r="AD160" s="152">
        <f t="shared" si="293"/>
        <v>234.11116600000005</v>
      </c>
      <c r="AE160" s="148">
        <f t="shared" si="294"/>
        <v>15.607411066666669</v>
      </c>
      <c r="AF160" s="149">
        <f t="shared" si="295"/>
        <v>12.321640315789477</v>
      </c>
      <c r="AG160" s="150">
        <f t="shared" si="296"/>
        <v>13.771245058823533</v>
      </c>
      <c r="AH160" s="187">
        <f t="shared" si="297"/>
        <v>169.52228260000007</v>
      </c>
      <c r="AI160" s="188">
        <f t="shared" si="298"/>
        <v>194.95062499000005</v>
      </c>
      <c r="AJ160" s="188">
        <f t="shared" si="299"/>
        <v>249.52228260000007</v>
      </c>
      <c r="AK160" s="189">
        <f t="shared" si="300"/>
        <v>14.677781329411768</v>
      </c>
      <c r="AL160" s="190">
        <f t="shared" si="301"/>
        <v>11.882013457142861</v>
      </c>
      <c r="AM160" s="191">
        <f t="shared" si="302"/>
        <v>13.862349033333338</v>
      </c>
      <c r="AN160" s="220">
        <f t="shared" si="303"/>
        <v>186.47451086000009</v>
      </c>
      <c r="AO160" s="221">
        <f t="shared" si="304"/>
        <v>214.44568748900008</v>
      </c>
      <c r="AP160" s="221">
        <f t="shared" si="305"/>
        <v>266.47451086000012</v>
      </c>
      <c r="AQ160" s="222">
        <f t="shared" si="306"/>
        <v>15.674971227058832</v>
      </c>
      <c r="AR160" s="223">
        <f t="shared" si="307"/>
        <v>12.689262421904768</v>
      </c>
      <c r="AS160" s="224">
        <f t="shared" si="308"/>
        <v>14.804139492222228</v>
      </c>
      <c r="AT160" s="268">
        <f t="shared" si="309"/>
        <v>171.55654999120009</v>
      </c>
      <c r="AU160" s="253">
        <f t="shared" si="310"/>
        <v>205.12196194600011</v>
      </c>
      <c r="AV160" s="254">
        <f t="shared" si="264"/>
        <v>235.8902562379001</v>
      </c>
      <c r="AW160" s="254">
        <f t="shared" si="265"/>
        <v>285.12196194600011</v>
      </c>
      <c r="AX160" s="255">
        <f t="shared" si="266"/>
        <v>16.771880114470594</v>
      </c>
      <c r="AY160" s="256">
        <f t="shared" si="267"/>
        <v>13.577236283142863</v>
      </c>
      <c r="AZ160" s="257">
        <f t="shared" si="268"/>
        <v>15.840108997000007</v>
      </c>
      <c r="BA160" s="268">
        <f t="shared" si="269"/>
        <v>188.71220499032009</v>
      </c>
    </row>
    <row r="161" spans="1:53" x14ac:dyDescent="0.2">
      <c r="A161" s="33">
        <v>8539</v>
      </c>
      <c r="B161" s="33" t="s">
        <v>177</v>
      </c>
      <c r="C161" s="34" t="s">
        <v>20</v>
      </c>
      <c r="D161" s="35">
        <v>149.12</v>
      </c>
      <c r="E161" s="36">
        <f t="shared" si="270"/>
        <v>169.99679999999998</v>
      </c>
      <c r="F161" s="18">
        <f t="shared" si="271"/>
        <v>229.12</v>
      </c>
      <c r="G161" s="37">
        <f t="shared" si="272"/>
        <v>17.624615384615385</v>
      </c>
      <c r="H161" s="38">
        <f t="shared" si="273"/>
        <v>13.47764705882353</v>
      </c>
      <c r="I161" s="39">
        <f t="shared" si="274"/>
        <v>14.32</v>
      </c>
      <c r="J161" s="40">
        <v>164.03200000000001</v>
      </c>
      <c r="K161" s="23">
        <f t="shared" si="275"/>
        <v>188.63679999999999</v>
      </c>
      <c r="L161" s="41">
        <f t="shared" si="276"/>
        <v>244.03200000000001</v>
      </c>
      <c r="M161" s="42">
        <f t="shared" si="277"/>
        <v>16.268800000000002</v>
      </c>
      <c r="N161" s="43">
        <f t="shared" si="278"/>
        <v>12.843789473684211</v>
      </c>
      <c r="O161" s="44">
        <f t="shared" si="279"/>
        <v>13.557333333333334</v>
      </c>
      <c r="P161" s="45">
        <v>180.43520000000004</v>
      </c>
      <c r="Q161" s="46">
        <f t="shared" si="280"/>
        <v>207.50048000000004</v>
      </c>
      <c r="R161" s="30">
        <f t="shared" si="281"/>
        <v>260.43520000000001</v>
      </c>
      <c r="S161" s="31">
        <f t="shared" si="282"/>
        <v>17.362346666666667</v>
      </c>
      <c r="T161" s="32">
        <f t="shared" si="283"/>
        <v>13.707115789473685</v>
      </c>
      <c r="U161" s="74">
        <f t="shared" si="284"/>
        <v>15.319717647058823</v>
      </c>
      <c r="V161" s="105">
        <f t="shared" si="285"/>
        <v>198.47872000000007</v>
      </c>
      <c r="W161" s="105">
        <f t="shared" si="286"/>
        <v>228.25052800000006</v>
      </c>
      <c r="X161" s="106">
        <f t="shared" si="287"/>
        <v>278.47872000000007</v>
      </c>
      <c r="Y161" s="102">
        <f t="shared" si="288"/>
        <v>18.565248000000004</v>
      </c>
      <c r="Z161" s="103">
        <f t="shared" si="289"/>
        <v>14.65677473684211</v>
      </c>
      <c r="AA161" s="104">
        <f t="shared" si="290"/>
        <v>16.381101176470594</v>
      </c>
      <c r="AB161" s="151">
        <f t="shared" si="291"/>
        <v>218.32659200000009</v>
      </c>
      <c r="AC161" s="151">
        <f t="shared" si="292"/>
        <v>251.0755808000001</v>
      </c>
      <c r="AD161" s="152">
        <f t="shared" si="293"/>
        <v>298.32659200000012</v>
      </c>
      <c r="AE161" s="148">
        <f t="shared" si="294"/>
        <v>19.888439466666675</v>
      </c>
      <c r="AF161" s="149">
        <f t="shared" si="295"/>
        <v>15.701399578947374</v>
      </c>
      <c r="AG161" s="150">
        <f t="shared" si="296"/>
        <v>17.548623058823537</v>
      </c>
      <c r="AH161" s="187">
        <f t="shared" si="297"/>
        <v>240.15925120000011</v>
      </c>
      <c r="AI161" s="188">
        <f t="shared" si="298"/>
        <v>276.18313888000012</v>
      </c>
      <c r="AJ161" s="188">
        <f t="shared" si="299"/>
        <v>320.15925120000009</v>
      </c>
      <c r="AK161" s="189">
        <f t="shared" si="300"/>
        <v>18.832897129411769</v>
      </c>
      <c r="AL161" s="190">
        <f t="shared" si="301"/>
        <v>15.245678628571433</v>
      </c>
      <c r="AM161" s="191">
        <f t="shared" si="302"/>
        <v>17.786625066666673</v>
      </c>
      <c r="AN161" s="220">
        <f t="shared" si="303"/>
        <v>264.17517632000016</v>
      </c>
      <c r="AO161" s="221">
        <f t="shared" si="304"/>
        <v>303.80145276800016</v>
      </c>
      <c r="AP161" s="221">
        <f t="shared" si="305"/>
        <v>344.17517632000016</v>
      </c>
      <c r="AQ161" s="222">
        <f t="shared" si="306"/>
        <v>20.245598607058835</v>
      </c>
      <c r="AR161" s="223">
        <f t="shared" si="307"/>
        <v>16.389294110476197</v>
      </c>
      <c r="AS161" s="224">
        <f t="shared" si="308"/>
        <v>19.120843128888897</v>
      </c>
      <c r="AT161" s="268">
        <f t="shared" si="309"/>
        <v>243.04116221440015</v>
      </c>
      <c r="AU161" s="253">
        <f t="shared" si="310"/>
        <v>290.59269395200022</v>
      </c>
      <c r="AV161" s="254">
        <f t="shared" si="264"/>
        <v>334.18159804480024</v>
      </c>
      <c r="AW161" s="254">
        <f t="shared" si="265"/>
        <v>370.59269395200022</v>
      </c>
      <c r="AX161" s="255">
        <f t="shared" si="266"/>
        <v>21.7995702324706</v>
      </c>
      <c r="AY161" s="256">
        <f t="shared" si="267"/>
        <v>17.647271140571441</v>
      </c>
      <c r="AZ161" s="257">
        <f t="shared" si="268"/>
        <v>20.588482997333344</v>
      </c>
      <c r="BA161" s="268">
        <f t="shared" si="269"/>
        <v>267.34527843584021</v>
      </c>
    </row>
    <row r="162" spans="1:53" x14ac:dyDescent="0.2">
      <c r="A162" s="33">
        <v>8655</v>
      </c>
      <c r="B162" s="33" t="s">
        <v>178</v>
      </c>
      <c r="C162" s="34" t="s">
        <v>20</v>
      </c>
      <c r="D162" s="35">
        <v>96.49</v>
      </c>
      <c r="E162" s="36">
        <f t="shared" si="270"/>
        <v>109.99859999999998</v>
      </c>
      <c r="F162" s="18">
        <f t="shared" si="271"/>
        <v>176.49</v>
      </c>
      <c r="G162" s="37">
        <f t="shared" si="272"/>
        <v>13.576153846153847</v>
      </c>
      <c r="H162" s="38">
        <f t="shared" si="273"/>
        <v>10.381764705882354</v>
      </c>
      <c r="I162" s="39">
        <f t="shared" si="274"/>
        <v>11.030625000000001</v>
      </c>
      <c r="J162" s="40">
        <v>106.13900000000001</v>
      </c>
      <c r="K162" s="23">
        <f t="shared" si="275"/>
        <v>122.05985</v>
      </c>
      <c r="L162" s="41">
        <f t="shared" si="276"/>
        <v>186.13900000000001</v>
      </c>
      <c r="M162" s="42">
        <f t="shared" si="277"/>
        <v>12.409266666666667</v>
      </c>
      <c r="N162" s="43">
        <f t="shared" si="278"/>
        <v>9.7967894736842105</v>
      </c>
      <c r="O162" s="44">
        <f t="shared" si="279"/>
        <v>10.341055555555556</v>
      </c>
      <c r="P162" s="45">
        <v>116.75290000000003</v>
      </c>
      <c r="Q162" s="46">
        <f t="shared" si="280"/>
        <v>134.26583500000001</v>
      </c>
      <c r="R162" s="30">
        <f t="shared" si="281"/>
        <v>196.75290000000001</v>
      </c>
      <c r="S162" s="31">
        <f t="shared" si="282"/>
        <v>13.116860000000001</v>
      </c>
      <c r="T162" s="32">
        <f t="shared" si="283"/>
        <v>10.355415789473685</v>
      </c>
      <c r="U162" s="74">
        <f t="shared" si="284"/>
        <v>11.573700000000001</v>
      </c>
      <c r="V162" s="105">
        <f t="shared" si="285"/>
        <v>128.42819000000003</v>
      </c>
      <c r="W162" s="105">
        <f t="shared" si="286"/>
        <v>147.69241850000003</v>
      </c>
      <c r="X162" s="106">
        <f t="shared" si="287"/>
        <v>208.42819000000003</v>
      </c>
      <c r="Y162" s="102">
        <f t="shared" si="288"/>
        <v>13.895212666666669</v>
      </c>
      <c r="Z162" s="103">
        <f t="shared" si="289"/>
        <v>10.969904736842107</v>
      </c>
      <c r="AA162" s="104">
        <f t="shared" si="290"/>
        <v>12.260481764705885</v>
      </c>
      <c r="AB162" s="151">
        <f t="shared" si="291"/>
        <v>141.27100900000005</v>
      </c>
      <c r="AC162" s="151">
        <f t="shared" si="292"/>
        <v>162.46166035000005</v>
      </c>
      <c r="AD162" s="152">
        <f t="shared" si="293"/>
        <v>221.27100900000005</v>
      </c>
      <c r="AE162" s="148">
        <f t="shared" si="294"/>
        <v>14.751400600000004</v>
      </c>
      <c r="AF162" s="149">
        <f t="shared" si="295"/>
        <v>11.645842578947372</v>
      </c>
      <c r="AG162" s="150">
        <f t="shared" si="296"/>
        <v>13.015941705882355</v>
      </c>
      <c r="AH162" s="187">
        <f t="shared" si="297"/>
        <v>155.39810990000007</v>
      </c>
      <c r="AI162" s="188">
        <f t="shared" si="298"/>
        <v>178.70782638500006</v>
      </c>
      <c r="AJ162" s="188">
        <f t="shared" si="299"/>
        <v>235.39810990000007</v>
      </c>
      <c r="AK162" s="189">
        <f t="shared" si="300"/>
        <v>13.846947641176474</v>
      </c>
      <c r="AL162" s="190">
        <f t="shared" si="301"/>
        <v>11.209433804761908</v>
      </c>
      <c r="AM162" s="191">
        <f t="shared" si="302"/>
        <v>13.077672772222225</v>
      </c>
      <c r="AN162" s="220">
        <f t="shared" si="303"/>
        <v>170.93792089000007</v>
      </c>
      <c r="AO162" s="221">
        <f t="shared" si="304"/>
        <v>196.57860902350006</v>
      </c>
      <c r="AP162" s="221">
        <f t="shared" si="305"/>
        <v>250.93792089000007</v>
      </c>
      <c r="AQ162" s="222">
        <f t="shared" si="306"/>
        <v>14.761054170000005</v>
      </c>
      <c r="AR162" s="223">
        <f t="shared" si="307"/>
        <v>11.949424804285718</v>
      </c>
      <c r="AS162" s="224">
        <f t="shared" si="308"/>
        <v>13.940995605000005</v>
      </c>
      <c r="AT162" s="268">
        <f t="shared" si="309"/>
        <v>157.26288721880007</v>
      </c>
      <c r="AU162" s="253">
        <f t="shared" si="310"/>
        <v>188.0317129790001</v>
      </c>
      <c r="AV162" s="254">
        <f t="shared" si="264"/>
        <v>216.23646992585012</v>
      </c>
      <c r="AW162" s="254">
        <f t="shared" si="265"/>
        <v>268.03171297900008</v>
      </c>
      <c r="AX162" s="255">
        <f t="shared" si="266"/>
        <v>15.766571351705887</v>
      </c>
      <c r="AY162" s="256">
        <f t="shared" si="267"/>
        <v>12.763414903761909</v>
      </c>
      <c r="AZ162" s="257">
        <f t="shared" si="268"/>
        <v>14.890650721055559</v>
      </c>
      <c r="BA162" s="268">
        <f t="shared" si="269"/>
        <v>172.9891759406801</v>
      </c>
    </row>
    <row r="163" spans="1:53" x14ac:dyDescent="0.2">
      <c r="A163" s="50">
        <v>8656</v>
      </c>
      <c r="B163" s="50" t="s">
        <v>179</v>
      </c>
      <c r="C163" s="51" t="s">
        <v>20</v>
      </c>
      <c r="D163" s="47">
        <v>241.23</v>
      </c>
      <c r="E163" s="36">
        <f t="shared" si="270"/>
        <v>275.00219999999996</v>
      </c>
      <c r="F163" s="18">
        <f t="shared" si="271"/>
        <v>321.23</v>
      </c>
      <c r="G163" s="37">
        <f t="shared" si="272"/>
        <v>24.71</v>
      </c>
      <c r="H163" s="38">
        <f t="shared" si="273"/>
        <v>18.895882352941179</v>
      </c>
      <c r="I163" s="39">
        <f t="shared" si="274"/>
        <v>20.076875000000001</v>
      </c>
      <c r="J163" s="40">
        <v>265.35300000000001</v>
      </c>
      <c r="K163" s="23">
        <f t="shared" si="275"/>
        <v>305.15594999999996</v>
      </c>
      <c r="L163" s="41">
        <f t="shared" si="276"/>
        <v>345.35300000000001</v>
      </c>
      <c r="M163" s="42">
        <f t="shared" si="277"/>
        <v>23.023533333333333</v>
      </c>
      <c r="N163" s="43">
        <f t="shared" si="278"/>
        <v>18.176473684210528</v>
      </c>
      <c r="O163" s="44">
        <f t="shared" si="279"/>
        <v>19.186277777777779</v>
      </c>
      <c r="P163" s="45">
        <v>291.88830000000002</v>
      </c>
      <c r="Q163" s="46">
        <f t="shared" si="280"/>
        <v>335.67154499999998</v>
      </c>
      <c r="R163" s="30">
        <f t="shared" si="281"/>
        <v>371.88830000000002</v>
      </c>
      <c r="S163" s="31">
        <f t="shared" si="282"/>
        <v>24.792553333333334</v>
      </c>
      <c r="T163" s="32">
        <f t="shared" si="283"/>
        <v>19.573068421052632</v>
      </c>
      <c r="U163" s="74">
        <f t="shared" si="284"/>
        <v>21.875782352941176</v>
      </c>
      <c r="V163" s="105">
        <f t="shared" si="285"/>
        <v>321.07713000000007</v>
      </c>
      <c r="W163" s="105">
        <f t="shared" si="286"/>
        <v>369.23869950000005</v>
      </c>
      <c r="X163" s="106">
        <f t="shared" si="287"/>
        <v>401.07713000000007</v>
      </c>
      <c r="Y163" s="102">
        <f t="shared" si="288"/>
        <v>26.738475333333337</v>
      </c>
      <c r="Z163" s="103">
        <f t="shared" si="289"/>
        <v>21.109322631578952</v>
      </c>
      <c r="AA163" s="104">
        <f t="shared" si="290"/>
        <v>23.592772352941182</v>
      </c>
      <c r="AB163" s="151">
        <f t="shared" si="291"/>
        <v>353.18484300000011</v>
      </c>
      <c r="AC163" s="151">
        <f t="shared" si="292"/>
        <v>406.16256945000009</v>
      </c>
      <c r="AD163" s="152">
        <f t="shared" si="293"/>
        <v>433.18484300000011</v>
      </c>
      <c r="AE163" s="148">
        <f t="shared" si="294"/>
        <v>28.878989533333343</v>
      </c>
      <c r="AF163" s="149">
        <f t="shared" si="295"/>
        <v>22.799202263157902</v>
      </c>
      <c r="AG163" s="150">
        <f t="shared" si="296"/>
        <v>25.481461352941182</v>
      </c>
      <c r="AH163" s="187">
        <f t="shared" si="297"/>
        <v>388.50332730000014</v>
      </c>
      <c r="AI163" s="188">
        <f t="shared" si="298"/>
        <v>446.77882639500012</v>
      </c>
      <c r="AJ163" s="188">
        <f t="shared" si="299"/>
        <v>468.50332730000014</v>
      </c>
      <c r="AK163" s="189">
        <f t="shared" si="300"/>
        <v>27.559019252941184</v>
      </c>
      <c r="AL163" s="190">
        <f t="shared" si="301"/>
        <v>22.309682252380959</v>
      </c>
      <c r="AM163" s="191">
        <f t="shared" si="302"/>
        <v>26.027962627777786</v>
      </c>
      <c r="AN163" s="220">
        <f t="shared" si="303"/>
        <v>427.35366003000019</v>
      </c>
      <c r="AO163" s="221">
        <f t="shared" si="304"/>
        <v>491.45670903450019</v>
      </c>
      <c r="AP163" s="221">
        <f t="shared" si="305"/>
        <v>507.35366003000019</v>
      </c>
      <c r="AQ163" s="222">
        <f t="shared" si="306"/>
        <v>29.844332942941186</v>
      </c>
      <c r="AR163" s="223">
        <f t="shared" si="307"/>
        <v>24.159698096666677</v>
      </c>
      <c r="AS163" s="224">
        <f t="shared" si="308"/>
        <v>28.186314446111123</v>
      </c>
      <c r="AT163" s="268">
        <f t="shared" si="309"/>
        <v>393.1653672276002</v>
      </c>
      <c r="AU163" s="253">
        <f t="shared" si="310"/>
        <v>470.08902603300027</v>
      </c>
      <c r="AV163" s="254">
        <f t="shared" si="264"/>
        <v>540.60237993795022</v>
      </c>
      <c r="AW163" s="254">
        <f t="shared" si="265"/>
        <v>550.08902603300021</v>
      </c>
      <c r="AX163" s="255">
        <f t="shared" si="266"/>
        <v>32.358178001941191</v>
      </c>
      <c r="AY163" s="256">
        <f t="shared" si="267"/>
        <v>26.194715525380964</v>
      </c>
      <c r="AZ163" s="257">
        <f t="shared" si="268"/>
        <v>30.56050144627779</v>
      </c>
      <c r="BA163" s="268">
        <f t="shared" si="269"/>
        <v>432.48190395036022</v>
      </c>
    </row>
    <row r="164" spans="1:53" x14ac:dyDescent="0.2">
      <c r="A164" s="33">
        <v>8662</v>
      </c>
      <c r="B164" s="33" t="s">
        <v>180</v>
      </c>
      <c r="C164" s="34" t="s">
        <v>20</v>
      </c>
      <c r="D164" s="35">
        <v>65.790000000000006</v>
      </c>
      <c r="E164" s="36">
        <f t="shared" si="270"/>
        <v>75.000600000000006</v>
      </c>
      <c r="F164" s="18">
        <f t="shared" si="271"/>
        <v>145.79000000000002</v>
      </c>
      <c r="G164" s="37">
        <f t="shared" si="272"/>
        <v>11.214615384615387</v>
      </c>
      <c r="H164" s="38">
        <f t="shared" si="273"/>
        <v>8.5758823529411785</v>
      </c>
      <c r="I164" s="39">
        <f t="shared" si="274"/>
        <v>9.1118750000000013</v>
      </c>
      <c r="J164" s="40">
        <v>72.369000000000014</v>
      </c>
      <c r="K164" s="23">
        <f t="shared" si="275"/>
        <v>83.224350000000015</v>
      </c>
      <c r="L164" s="41">
        <f t="shared" si="276"/>
        <v>152.36900000000003</v>
      </c>
      <c r="M164" s="42">
        <f t="shared" si="277"/>
        <v>10.157933333333336</v>
      </c>
      <c r="N164" s="43">
        <f t="shared" si="278"/>
        <v>8.0194210526315803</v>
      </c>
      <c r="O164" s="44">
        <f t="shared" si="279"/>
        <v>8.4649444444444466</v>
      </c>
      <c r="P164" s="45">
        <v>79.60590000000002</v>
      </c>
      <c r="Q164" s="46">
        <f t="shared" si="280"/>
        <v>91.546785000000014</v>
      </c>
      <c r="R164" s="30">
        <f t="shared" si="281"/>
        <v>159.60590000000002</v>
      </c>
      <c r="S164" s="31">
        <f t="shared" si="282"/>
        <v>10.640393333333334</v>
      </c>
      <c r="T164" s="32">
        <f t="shared" si="283"/>
        <v>8.4003105263157902</v>
      </c>
      <c r="U164" s="74">
        <f t="shared" si="284"/>
        <v>9.388582352941178</v>
      </c>
      <c r="V164" s="105">
        <f t="shared" si="285"/>
        <v>87.56649000000003</v>
      </c>
      <c r="W164" s="105">
        <f t="shared" si="286"/>
        <v>100.70146350000003</v>
      </c>
      <c r="X164" s="106">
        <f t="shared" si="287"/>
        <v>167.56649000000004</v>
      </c>
      <c r="Y164" s="102">
        <f t="shared" si="288"/>
        <v>11.171099333333336</v>
      </c>
      <c r="Z164" s="103">
        <f t="shared" si="289"/>
        <v>8.8192889473684239</v>
      </c>
      <c r="AA164" s="104">
        <f t="shared" si="290"/>
        <v>9.8568523529411785</v>
      </c>
      <c r="AB164" s="151">
        <f t="shared" si="291"/>
        <v>96.32313900000004</v>
      </c>
      <c r="AC164" s="151">
        <f t="shared" si="292"/>
        <v>110.77160985000003</v>
      </c>
      <c r="AD164" s="152">
        <f t="shared" si="293"/>
        <v>176.32313900000003</v>
      </c>
      <c r="AE164" s="148">
        <f t="shared" si="294"/>
        <v>11.754875933333334</v>
      </c>
      <c r="AF164" s="149">
        <f t="shared" si="295"/>
        <v>9.2801652105263166</v>
      </c>
      <c r="AG164" s="150">
        <f t="shared" si="296"/>
        <v>10.371949352941177</v>
      </c>
      <c r="AH164" s="187">
        <f t="shared" si="297"/>
        <v>105.95545290000005</v>
      </c>
      <c r="AI164" s="188">
        <f t="shared" si="298"/>
        <v>121.84877083500005</v>
      </c>
      <c r="AJ164" s="188">
        <f t="shared" si="299"/>
        <v>185.95545290000007</v>
      </c>
      <c r="AK164" s="189">
        <f t="shared" si="300"/>
        <v>10.93855605294118</v>
      </c>
      <c r="AL164" s="190">
        <f t="shared" si="301"/>
        <v>8.8550215666666698</v>
      </c>
      <c r="AM164" s="191">
        <f t="shared" si="302"/>
        <v>10.330858494444449</v>
      </c>
      <c r="AN164" s="220">
        <f t="shared" si="303"/>
        <v>116.55099819000007</v>
      </c>
      <c r="AO164" s="221">
        <f t="shared" si="304"/>
        <v>134.03364791850007</v>
      </c>
      <c r="AP164" s="221">
        <f t="shared" si="305"/>
        <v>196.55099819000009</v>
      </c>
      <c r="AQ164" s="222">
        <f t="shared" si="306"/>
        <v>11.561823422941181</v>
      </c>
      <c r="AR164" s="223">
        <f t="shared" si="307"/>
        <v>9.3595713423809563</v>
      </c>
      <c r="AS164" s="224">
        <f t="shared" si="308"/>
        <v>10.91949989944445</v>
      </c>
      <c r="AT164" s="268">
        <f t="shared" si="309"/>
        <v>107.22691833480006</v>
      </c>
      <c r="AU164" s="253">
        <f t="shared" si="310"/>
        <v>128.2060980090001</v>
      </c>
      <c r="AV164" s="254">
        <f t="shared" si="264"/>
        <v>147.4370127103501</v>
      </c>
      <c r="AW164" s="254">
        <f t="shared" si="265"/>
        <v>208.2060980090001</v>
      </c>
      <c r="AX164" s="255">
        <f t="shared" si="266"/>
        <v>12.247417529941183</v>
      </c>
      <c r="AY164" s="256">
        <f t="shared" si="267"/>
        <v>9.9145760956666713</v>
      </c>
      <c r="AZ164" s="257">
        <f t="shared" si="268"/>
        <v>11.567005444944449</v>
      </c>
      <c r="BA164" s="268">
        <f t="shared" si="269"/>
        <v>117.94961016828009</v>
      </c>
    </row>
    <row r="165" spans="1:53" x14ac:dyDescent="0.2">
      <c r="A165" s="33">
        <v>8663</v>
      </c>
      <c r="B165" s="33" t="s">
        <v>181</v>
      </c>
      <c r="C165" s="34" t="s">
        <v>20</v>
      </c>
      <c r="D165" s="35">
        <v>87.72</v>
      </c>
      <c r="E165" s="36">
        <f t="shared" si="270"/>
        <v>100.00079999999998</v>
      </c>
      <c r="F165" s="18">
        <f t="shared" si="271"/>
        <v>167.72</v>
      </c>
      <c r="G165" s="37">
        <f t="shared" si="272"/>
        <v>12.901538461538461</v>
      </c>
      <c r="H165" s="38">
        <f t="shared" si="273"/>
        <v>9.8658823529411759</v>
      </c>
      <c r="I165" s="39">
        <f t="shared" si="274"/>
        <v>10.4825</v>
      </c>
      <c r="J165" s="40">
        <v>96.492000000000004</v>
      </c>
      <c r="K165" s="23">
        <f t="shared" si="275"/>
        <v>110.9658</v>
      </c>
      <c r="L165" s="41">
        <f t="shared" si="276"/>
        <v>176.49200000000002</v>
      </c>
      <c r="M165" s="42">
        <f t="shared" si="277"/>
        <v>11.766133333333334</v>
      </c>
      <c r="N165" s="43">
        <f t="shared" si="278"/>
        <v>9.289052631578949</v>
      </c>
      <c r="O165" s="44">
        <f t="shared" si="279"/>
        <v>9.8051111111111116</v>
      </c>
      <c r="P165" s="45">
        <v>106.14120000000001</v>
      </c>
      <c r="Q165" s="46">
        <f t="shared" si="280"/>
        <v>122.06238</v>
      </c>
      <c r="R165" s="30">
        <f t="shared" si="281"/>
        <v>186.14120000000003</v>
      </c>
      <c r="S165" s="31">
        <f t="shared" si="282"/>
        <v>12.409413333333335</v>
      </c>
      <c r="T165" s="32">
        <f t="shared" si="283"/>
        <v>9.7969052631578961</v>
      </c>
      <c r="U165" s="74">
        <f t="shared" si="284"/>
        <v>10.949482352941178</v>
      </c>
      <c r="V165" s="105">
        <f t="shared" si="285"/>
        <v>116.75532000000003</v>
      </c>
      <c r="W165" s="105">
        <f t="shared" si="286"/>
        <v>134.26861800000003</v>
      </c>
      <c r="X165" s="106">
        <f t="shared" si="287"/>
        <v>196.75532000000004</v>
      </c>
      <c r="Y165" s="102">
        <f t="shared" si="288"/>
        <v>13.117021333333335</v>
      </c>
      <c r="Z165" s="103">
        <f t="shared" si="289"/>
        <v>10.355543157894738</v>
      </c>
      <c r="AA165" s="104">
        <f t="shared" si="290"/>
        <v>11.573842352941179</v>
      </c>
      <c r="AB165" s="151">
        <f t="shared" si="291"/>
        <v>128.43085200000004</v>
      </c>
      <c r="AC165" s="151">
        <f t="shared" si="292"/>
        <v>147.69547980000004</v>
      </c>
      <c r="AD165" s="152">
        <f t="shared" si="293"/>
        <v>208.43085200000004</v>
      </c>
      <c r="AE165" s="148">
        <f t="shared" si="294"/>
        <v>13.895390133333336</v>
      </c>
      <c r="AF165" s="149">
        <f t="shared" si="295"/>
        <v>10.970044842105265</v>
      </c>
      <c r="AG165" s="150">
        <f t="shared" si="296"/>
        <v>12.260638352941179</v>
      </c>
      <c r="AH165" s="187">
        <f t="shared" si="297"/>
        <v>141.27393720000006</v>
      </c>
      <c r="AI165" s="188">
        <f t="shared" si="298"/>
        <v>162.46502778000007</v>
      </c>
      <c r="AJ165" s="188">
        <f t="shared" si="299"/>
        <v>221.27393720000006</v>
      </c>
      <c r="AK165" s="189">
        <f t="shared" si="300"/>
        <v>13.016113952941181</v>
      </c>
      <c r="AL165" s="190">
        <f t="shared" si="301"/>
        <v>10.536854152380956</v>
      </c>
      <c r="AM165" s="191">
        <f t="shared" si="302"/>
        <v>12.292996511111115</v>
      </c>
      <c r="AN165" s="220">
        <f t="shared" si="303"/>
        <v>155.40133092000008</v>
      </c>
      <c r="AO165" s="221">
        <f t="shared" si="304"/>
        <v>178.71153055800008</v>
      </c>
      <c r="AP165" s="221">
        <f t="shared" si="305"/>
        <v>235.40133092000008</v>
      </c>
      <c r="AQ165" s="222">
        <f t="shared" si="306"/>
        <v>13.847137112941182</v>
      </c>
      <c r="AR165" s="223">
        <f t="shared" si="307"/>
        <v>11.209587186666671</v>
      </c>
      <c r="AS165" s="224">
        <f t="shared" si="308"/>
        <v>13.077851717777783</v>
      </c>
      <c r="AT165" s="268">
        <f t="shared" si="309"/>
        <v>142.96922444640006</v>
      </c>
      <c r="AU165" s="253">
        <f t="shared" si="310"/>
        <v>170.9414640120001</v>
      </c>
      <c r="AV165" s="254">
        <f t="shared" si="264"/>
        <v>196.5826836138001</v>
      </c>
      <c r="AW165" s="254">
        <f t="shared" si="265"/>
        <v>250.9414640120001</v>
      </c>
      <c r="AX165" s="255">
        <f t="shared" si="266"/>
        <v>14.761262588941182</v>
      </c>
      <c r="AY165" s="256">
        <f t="shared" si="267"/>
        <v>11.949593524380957</v>
      </c>
      <c r="AZ165" s="257">
        <f t="shared" si="268"/>
        <v>13.941192445111117</v>
      </c>
      <c r="BA165" s="268">
        <f t="shared" si="269"/>
        <v>157.26614689104008</v>
      </c>
    </row>
    <row r="166" spans="1:53" x14ac:dyDescent="0.2">
      <c r="A166" s="33">
        <v>8664</v>
      </c>
      <c r="B166" s="33" t="s">
        <v>182</v>
      </c>
      <c r="C166" s="34" t="s">
        <v>20</v>
      </c>
      <c r="D166" s="35">
        <v>201.75</v>
      </c>
      <c r="E166" s="36">
        <f t="shared" si="270"/>
        <v>229.99499999999998</v>
      </c>
      <c r="F166" s="18">
        <f t="shared" si="271"/>
        <v>281.75</v>
      </c>
      <c r="G166" s="37">
        <f t="shared" si="272"/>
        <v>21.673076923076923</v>
      </c>
      <c r="H166" s="38">
        <f t="shared" si="273"/>
        <v>16.573529411764707</v>
      </c>
      <c r="I166" s="39">
        <f t="shared" si="274"/>
        <v>17.609375</v>
      </c>
      <c r="J166" s="40">
        <v>221.92500000000001</v>
      </c>
      <c r="K166" s="23">
        <f t="shared" si="275"/>
        <v>255.21375</v>
      </c>
      <c r="L166" s="41">
        <f t="shared" si="276"/>
        <v>301.92500000000001</v>
      </c>
      <c r="M166" s="42">
        <f t="shared" si="277"/>
        <v>20.128333333333334</v>
      </c>
      <c r="N166" s="43">
        <f t="shared" si="278"/>
        <v>15.890789473684212</v>
      </c>
      <c r="O166" s="44">
        <f t="shared" si="279"/>
        <v>16.773611111111112</v>
      </c>
      <c r="P166" s="45">
        <v>244.11750000000004</v>
      </c>
      <c r="Q166" s="46">
        <f t="shared" si="280"/>
        <v>280.73512500000004</v>
      </c>
      <c r="R166" s="30">
        <f t="shared" si="281"/>
        <v>324.11750000000006</v>
      </c>
      <c r="S166" s="31">
        <f t="shared" si="282"/>
        <v>21.607833333333339</v>
      </c>
      <c r="T166" s="32">
        <f t="shared" si="283"/>
        <v>17.058815789473687</v>
      </c>
      <c r="U166" s="74">
        <f t="shared" si="284"/>
        <v>19.065735294117651</v>
      </c>
      <c r="V166" s="105">
        <f t="shared" si="285"/>
        <v>268.52925000000005</v>
      </c>
      <c r="W166" s="105">
        <f t="shared" si="286"/>
        <v>308.80863750000003</v>
      </c>
      <c r="X166" s="106">
        <f t="shared" si="287"/>
        <v>348.52925000000005</v>
      </c>
      <c r="Y166" s="102">
        <f t="shared" si="288"/>
        <v>23.235283333333335</v>
      </c>
      <c r="Z166" s="103">
        <f t="shared" si="289"/>
        <v>18.343644736842109</v>
      </c>
      <c r="AA166" s="104">
        <f t="shared" si="290"/>
        <v>20.501720588235298</v>
      </c>
      <c r="AB166" s="151">
        <f t="shared" si="291"/>
        <v>295.38217500000007</v>
      </c>
      <c r="AC166" s="151">
        <f t="shared" si="292"/>
        <v>339.68950125000003</v>
      </c>
      <c r="AD166" s="152">
        <f t="shared" si="293"/>
        <v>375.38217500000007</v>
      </c>
      <c r="AE166" s="148">
        <f t="shared" si="294"/>
        <v>25.025478333333339</v>
      </c>
      <c r="AF166" s="149">
        <f t="shared" si="295"/>
        <v>19.756956578947371</v>
      </c>
      <c r="AG166" s="150">
        <f t="shared" si="296"/>
        <v>22.081304411764709</v>
      </c>
      <c r="AH166" s="187">
        <f t="shared" si="297"/>
        <v>324.9203925000001</v>
      </c>
      <c r="AI166" s="188">
        <f t="shared" si="298"/>
        <v>373.65845137500008</v>
      </c>
      <c r="AJ166" s="188">
        <f t="shared" si="299"/>
        <v>404.9203925000001</v>
      </c>
      <c r="AK166" s="189">
        <f t="shared" si="300"/>
        <v>23.818846617647065</v>
      </c>
      <c r="AL166" s="190">
        <f t="shared" si="301"/>
        <v>19.281923452380958</v>
      </c>
      <c r="AM166" s="191">
        <f t="shared" si="302"/>
        <v>22.495577361111117</v>
      </c>
      <c r="AN166" s="220">
        <f t="shared" si="303"/>
        <v>357.41243175000017</v>
      </c>
      <c r="AO166" s="221">
        <f t="shared" si="304"/>
        <v>411.02429651250014</v>
      </c>
      <c r="AP166" s="221">
        <f t="shared" si="305"/>
        <v>437.41243175000017</v>
      </c>
      <c r="AQ166" s="222">
        <f t="shared" si="306"/>
        <v>25.730143044117657</v>
      </c>
      <c r="AR166" s="223">
        <f t="shared" si="307"/>
        <v>20.829163416666674</v>
      </c>
      <c r="AS166" s="224">
        <f t="shared" si="308"/>
        <v>24.300690652777789</v>
      </c>
      <c r="AT166" s="268">
        <f t="shared" si="309"/>
        <v>328.81943721000016</v>
      </c>
      <c r="AU166" s="253">
        <f t="shared" si="310"/>
        <v>393.15367492500019</v>
      </c>
      <c r="AV166" s="254">
        <f t="shared" si="264"/>
        <v>452.12672616375016</v>
      </c>
      <c r="AW166" s="254">
        <f t="shared" si="265"/>
        <v>473.15367492500019</v>
      </c>
      <c r="AX166" s="255">
        <f t="shared" si="266"/>
        <v>27.832569113235305</v>
      </c>
      <c r="AY166" s="256">
        <f t="shared" si="267"/>
        <v>22.531127377380962</v>
      </c>
      <c r="AZ166" s="257">
        <f t="shared" si="268"/>
        <v>26.286315273611123</v>
      </c>
      <c r="BA166" s="268">
        <f t="shared" si="269"/>
        <v>361.70138093100013</v>
      </c>
    </row>
    <row r="167" spans="1:53" x14ac:dyDescent="0.2">
      <c r="A167" s="33">
        <v>8669</v>
      </c>
      <c r="B167" s="33" t="s">
        <v>183</v>
      </c>
      <c r="C167" s="34" t="s">
        <v>20</v>
      </c>
      <c r="D167" s="35">
        <v>307.02</v>
      </c>
      <c r="E167" s="36">
        <f t="shared" si="270"/>
        <v>350.00279999999992</v>
      </c>
      <c r="F167" s="18">
        <f t="shared" si="271"/>
        <v>387.02</v>
      </c>
      <c r="G167" s="37">
        <f t="shared" si="272"/>
        <v>29.770769230769229</v>
      </c>
      <c r="H167" s="38">
        <f t="shared" si="273"/>
        <v>22.765882352941176</v>
      </c>
      <c r="I167" s="39">
        <f t="shared" si="274"/>
        <v>24.188749999999999</v>
      </c>
      <c r="J167" s="40">
        <v>337.72199999999998</v>
      </c>
      <c r="K167" s="23">
        <f t="shared" si="275"/>
        <v>388.38029999999992</v>
      </c>
      <c r="L167" s="41">
        <f t="shared" si="276"/>
        <v>417.72199999999998</v>
      </c>
      <c r="M167" s="42">
        <f t="shared" si="277"/>
        <v>27.848133333333333</v>
      </c>
      <c r="N167" s="43">
        <f t="shared" si="278"/>
        <v>21.98536842105263</v>
      </c>
      <c r="O167" s="44">
        <f t="shared" si="279"/>
        <v>23.206777777777777</v>
      </c>
      <c r="P167" s="45">
        <v>371.49420000000003</v>
      </c>
      <c r="Q167" s="46">
        <f t="shared" si="280"/>
        <v>427.21832999999998</v>
      </c>
      <c r="R167" s="30">
        <f t="shared" si="281"/>
        <v>451.49420000000003</v>
      </c>
      <c r="S167" s="31">
        <f t="shared" si="282"/>
        <v>30.099613333333334</v>
      </c>
      <c r="T167" s="32">
        <f t="shared" si="283"/>
        <v>23.762852631578948</v>
      </c>
      <c r="U167" s="74">
        <f t="shared" si="284"/>
        <v>26.55848235294118</v>
      </c>
      <c r="V167" s="105">
        <f t="shared" si="285"/>
        <v>408.64362000000006</v>
      </c>
      <c r="W167" s="105">
        <f t="shared" si="286"/>
        <v>469.94016300000004</v>
      </c>
      <c r="X167" s="106">
        <f t="shared" si="287"/>
        <v>488.64362000000006</v>
      </c>
      <c r="Y167" s="102">
        <f t="shared" si="288"/>
        <v>32.576241333333336</v>
      </c>
      <c r="Z167" s="103">
        <f t="shared" si="289"/>
        <v>25.718085263157899</v>
      </c>
      <c r="AA167" s="104">
        <f t="shared" si="290"/>
        <v>28.74374235294118</v>
      </c>
      <c r="AB167" s="151">
        <f t="shared" si="291"/>
        <v>449.50798200000008</v>
      </c>
      <c r="AC167" s="151">
        <f t="shared" si="292"/>
        <v>516.9341793000001</v>
      </c>
      <c r="AD167" s="152">
        <f t="shared" si="293"/>
        <v>529.50798200000008</v>
      </c>
      <c r="AE167" s="148">
        <f t="shared" si="294"/>
        <v>35.300532133333341</v>
      </c>
      <c r="AF167" s="149">
        <f t="shared" si="295"/>
        <v>27.868841157894742</v>
      </c>
      <c r="AG167" s="150">
        <f t="shared" si="296"/>
        <v>31.14752835294118</v>
      </c>
      <c r="AH167" s="187">
        <f t="shared" si="297"/>
        <v>494.45878020000015</v>
      </c>
      <c r="AI167" s="188">
        <f t="shared" si="298"/>
        <v>568.62759723000011</v>
      </c>
      <c r="AJ167" s="188">
        <f t="shared" si="299"/>
        <v>574.45878020000009</v>
      </c>
      <c r="AK167" s="189">
        <f t="shared" si="300"/>
        <v>33.791692952941183</v>
      </c>
      <c r="AL167" s="190">
        <f t="shared" si="301"/>
        <v>27.355180009523814</v>
      </c>
      <c r="AM167" s="191">
        <f t="shared" si="302"/>
        <v>31.914376677777781</v>
      </c>
      <c r="AN167" s="220">
        <f t="shared" si="303"/>
        <v>543.90465822000021</v>
      </c>
      <c r="AO167" s="221">
        <f t="shared" si="304"/>
        <v>625.49035695300017</v>
      </c>
      <c r="AP167" s="221">
        <f t="shared" si="305"/>
        <v>623.90465822000021</v>
      </c>
      <c r="AQ167" s="222">
        <f t="shared" si="306"/>
        <v>36.700274012941186</v>
      </c>
      <c r="AR167" s="223">
        <f t="shared" si="307"/>
        <v>29.70974562952382</v>
      </c>
      <c r="AS167" s="224">
        <f t="shared" si="308"/>
        <v>34.661369901111122</v>
      </c>
      <c r="AT167" s="268">
        <f t="shared" si="309"/>
        <v>500.39228556240016</v>
      </c>
      <c r="AU167" s="253">
        <f t="shared" si="310"/>
        <v>598.29512404200034</v>
      </c>
      <c r="AV167" s="254">
        <f t="shared" si="264"/>
        <v>688.03939264830035</v>
      </c>
      <c r="AW167" s="254">
        <f t="shared" si="265"/>
        <v>678.29512404200034</v>
      </c>
      <c r="AX167" s="255">
        <f t="shared" si="266"/>
        <v>39.899713178941198</v>
      </c>
      <c r="AY167" s="256">
        <f t="shared" si="267"/>
        <v>32.299767811523829</v>
      </c>
      <c r="AZ167" s="257">
        <f t="shared" si="268"/>
        <v>37.683062446777797</v>
      </c>
      <c r="BA167" s="268">
        <f t="shared" si="269"/>
        <v>550.43151411864028</v>
      </c>
    </row>
    <row r="168" spans="1:53" x14ac:dyDescent="0.2">
      <c r="A168" s="33">
        <v>8670</v>
      </c>
      <c r="B168" s="33" t="s">
        <v>184</v>
      </c>
      <c r="C168" s="34" t="s">
        <v>20</v>
      </c>
      <c r="D168" s="35">
        <v>315.79000000000002</v>
      </c>
      <c r="E168" s="36">
        <f t="shared" si="270"/>
        <v>360.00060000000002</v>
      </c>
      <c r="F168" s="18">
        <f t="shared" si="271"/>
        <v>395.79</v>
      </c>
      <c r="G168" s="37">
        <f t="shared" si="272"/>
        <v>30.445384615384619</v>
      </c>
      <c r="H168" s="38">
        <f t="shared" si="273"/>
        <v>23.281764705882352</v>
      </c>
      <c r="I168" s="39">
        <f t="shared" si="274"/>
        <v>24.736875000000001</v>
      </c>
      <c r="J168" s="40">
        <v>347.36900000000003</v>
      </c>
      <c r="K168" s="23">
        <f t="shared" si="275"/>
        <v>399.47435000000002</v>
      </c>
      <c r="L168" s="41">
        <f t="shared" si="276"/>
        <v>427.36900000000003</v>
      </c>
      <c r="M168" s="42">
        <f t="shared" si="277"/>
        <v>28.491266666666668</v>
      </c>
      <c r="N168" s="43">
        <f t="shared" si="278"/>
        <v>22.493105263157897</v>
      </c>
      <c r="O168" s="44">
        <f t="shared" si="279"/>
        <v>23.742722222222223</v>
      </c>
      <c r="P168" s="45">
        <v>382.10590000000008</v>
      </c>
      <c r="Q168" s="46">
        <f t="shared" si="280"/>
        <v>439.42178500000006</v>
      </c>
      <c r="R168" s="30">
        <f t="shared" si="281"/>
        <v>462.10590000000008</v>
      </c>
      <c r="S168" s="31">
        <f t="shared" si="282"/>
        <v>30.807060000000003</v>
      </c>
      <c r="T168" s="32">
        <f t="shared" si="283"/>
        <v>24.321363157894741</v>
      </c>
      <c r="U168" s="74">
        <f t="shared" si="284"/>
        <v>27.182700000000004</v>
      </c>
      <c r="V168" s="105">
        <f t="shared" si="285"/>
        <v>420.3164900000001</v>
      </c>
      <c r="W168" s="105">
        <f t="shared" si="286"/>
        <v>483.36396350000007</v>
      </c>
      <c r="X168" s="106">
        <f t="shared" si="287"/>
        <v>500.3164900000001</v>
      </c>
      <c r="Y168" s="102">
        <f t="shared" si="288"/>
        <v>33.354432666666675</v>
      </c>
      <c r="Z168" s="103">
        <f t="shared" si="289"/>
        <v>26.33244684210527</v>
      </c>
      <c r="AA168" s="104">
        <f t="shared" si="290"/>
        <v>29.430381764705889</v>
      </c>
      <c r="AB168" s="151">
        <f t="shared" si="291"/>
        <v>462.34813900000017</v>
      </c>
      <c r="AC168" s="151">
        <f t="shared" si="292"/>
        <v>531.70035985000015</v>
      </c>
      <c r="AD168" s="152">
        <f t="shared" si="293"/>
        <v>542.34813900000017</v>
      </c>
      <c r="AE168" s="148">
        <f t="shared" si="294"/>
        <v>36.156542600000009</v>
      </c>
      <c r="AF168" s="149">
        <f t="shared" si="295"/>
        <v>28.544638894736853</v>
      </c>
      <c r="AG168" s="150">
        <f t="shared" si="296"/>
        <v>31.902831705882363</v>
      </c>
      <c r="AH168" s="187">
        <f t="shared" si="297"/>
        <v>508.58295290000024</v>
      </c>
      <c r="AI168" s="188">
        <f t="shared" si="298"/>
        <v>584.87039583500018</v>
      </c>
      <c r="AJ168" s="188">
        <f t="shared" si="299"/>
        <v>588.58295290000024</v>
      </c>
      <c r="AK168" s="189">
        <f t="shared" si="300"/>
        <v>34.622526641176485</v>
      </c>
      <c r="AL168" s="190">
        <f t="shared" si="301"/>
        <v>28.027759661904774</v>
      </c>
      <c r="AM168" s="191">
        <f t="shared" si="302"/>
        <v>32.699052938888904</v>
      </c>
      <c r="AN168" s="220">
        <f t="shared" si="303"/>
        <v>559.44124819000035</v>
      </c>
      <c r="AO168" s="221">
        <f t="shared" si="304"/>
        <v>643.35743541850036</v>
      </c>
      <c r="AP168" s="221">
        <f t="shared" si="305"/>
        <v>639.44124819000035</v>
      </c>
      <c r="AQ168" s="222">
        <f t="shared" si="306"/>
        <v>37.614191070000018</v>
      </c>
      <c r="AR168" s="223">
        <f t="shared" si="307"/>
        <v>30.449583247142876</v>
      </c>
      <c r="AS168" s="224">
        <f t="shared" si="308"/>
        <v>35.524513788333351</v>
      </c>
      <c r="AT168" s="268">
        <f t="shared" si="309"/>
        <v>514.68594833480029</v>
      </c>
      <c r="AU168" s="253">
        <f t="shared" si="310"/>
        <v>615.38537300900043</v>
      </c>
      <c r="AV168" s="254">
        <f t="shared" si="264"/>
        <v>707.69317896035045</v>
      </c>
      <c r="AW168" s="254">
        <f t="shared" si="265"/>
        <v>695.38537300900043</v>
      </c>
      <c r="AX168" s="255">
        <f t="shared" si="266"/>
        <v>40.905021941705911</v>
      </c>
      <c r="AY168" s="256">
        <f t="shared" si="267"/>
        <v>33.113589190904783</v>
      </c>
      <c r="AZ168" s="257">
        <f t="shared" si="268"/>
        <v>38.632520722722248</v>
      </c>
      <c r="BA168" s="268">
        <f t="shared" si="269"/>
        <v>566.15454316828038</v>
      </c>
    </row>
    <row r="169" spans="1:53" x14ac:dyDescent="0.2">
      <c r="A169" s="33">
        <v>8671</v>
      </c>
      <c r="B169" s="33" t="s">
        <v>185</v>
      </c>
      <c r="C169" s="34" t="s">
        <v>20</v>
      </c>
      <c r="D169" s="35">
        <v>184.21</v>
      </c>
      <c r="E169" s="36">
        <f t="shared" si="270"/>
        <v>209.99939999999998</v>
      </c>
      <c r="F169" s="18">
        <f t="shared" si="271"/>
        <v>264.21000000000004</v>
      </c>
      <c r="G169" s="37">
        <f t="shared" si="272"/>
        <v>20.323846153846155</v>
      </c>
      <c r="H169" s="38">
        <f t="shared" si="273"/>
        <v>15.541764705882356</v>
      </c>
      <c r="I169" s="39">
        <f t="shared" si="274"/>
        <v>16.513125000000002</v>
      </c>
      <c r="J169" s="40">
        <v>202.63100000000003</v>
      </c>
      <c r="K169" s="23">
        <f t="shared" si="275"/>
        <v>233.02565000000001</v>
      </c>
      <c r="L169" s="41">
        <f t="shared" si="276"/>
        <v>282.63100000000003</v>
      </c>
      <c r="M169" s="42">
        <f t="shared" si="277"/>
        <v>18.842066666666668</v>
      </c>
      <c r="N169" s="43">
        <f t="shared" si="278"/>
        <v>14.875315789473685</v>
      </c>
      <c r="O169" s="44">
        <f t="shared" si="279"/>
        <v>15.701722222222223</v>
      </c>
      <c r="P169" s="45">
        <v>222.89410000000004</v>
      </c>
      <c r="Q169" s="46">
        <f t="shared" si="280"/>
        <v>256.328215</v>
      </c>
      <c r="R169" s="30">
        <f t="shared" si="281"/>
        <v>302.89410000000004</v>
      </c>
      <c r="S169" s="31">
        <f t="shared" si="282"/>
        <v>20.192940000000004</v>
      </c>
      <c r="T169" s="32">
        <f t="shared" si="283"/>
        <v>15.941794736842107</v>
      </c>
      <c r="U169" s="74">
        <f t="shared" si="284"/>
        <v>17.817300000000003</v>
      </c>
      <c r="V169" s="105">
        <f t="shared" si="285"/>
        <v>245.18351000000007</v>
      </c>
      <c r="W169" s="105">
        <f t="shared" si="286"/>
        <v>281.96103650000003</v>
      </c>
      <c r="X169" s="106">
        <f t="shared" si="287"/>
        <v>325.18351000000007</v>
      </c>
      <c r="Y169" s="102">
        <f t="shared" si="288"/>
        <v>21.678900666666671</v>
      </c>
      <c r="Z169" s="103">
        <f t="shared" si="289"/>
        <v>17.114921578947371</v>
      </c>
      <c r="AA169" s="104">
        <f t="shared" si="290"/>
        <v>19.128441764705887</v>
      </c>
      <c r="AB169" s="151">
        <f t="shared" si="291"/>
        <v>269.70186100000012</v>
      </c>
      <c r="AC169" s="151">
        <f t="shared" si="292"/>
        <v>310.15714015000009</v>
      </c>
      <c r="AD169" s="152">
        <f t="shared" si="293"/>
        <v>349.70186100000012</v>
      </c>
      <c r="AE169" s="148">
        <f t="shared" si="294"/>
        <v>23.313457400000008</v>
      </c>
      <c r="AF169" s="149">
        <f t="shared" si="295"/>
        <v>18.405361105263164</v>
      </c>
      <c r="AG169" s="150">
        <f t="shared" si="296"/>
        <v>20.57069770588236</v>
      </c>
      <c r="AH169" s="187">
        <f t="shared" si="297"/>
        <v>296.67204710000016</v>
      </c>
      <c r="AI169" s="188">
        <f t="shared" si="298"/>
        <v>341.17285416500016</v>
      </c>
      <c r="AJ169" s="188">
        <f t="shared" si="299"/>
        <v>376.67204710000016</v>
      </c>
      <c r="AK169" s="189">
        <f t="shared" si="300"/>
        <v>22.157179241176479</v>
      </c>
      <c r="AL169" s="190">
        <f t="shared" si="301"/>
        <v>17.936764147619055</v>
      </c>
      <c r="AM169" s="191">
        <f t="shared" si="302"/>
        <v>20.926224838888899</v>
      </c>
      <c r="AN169" s="220">
        <f t="shared" si="303"/>
        <v>326.33925181000018</v>
      </c>
      <c r="AO169" s="221">
        <f t="shared" si="304"/>
        <v>375.29013958150017</v>
      </c>
      <c r="AP169" s="221">
        <f t="shared" si="305"/>
        <v>406.33925181000018</v>
      </c>
      <c r="AQ169" s="222">
        <f t="shared" si="306"/>
        <v>23.902308930000011</v>
      </c>
      <c r="AR169" s="223">
        <f t="shared" si="307"/>
        <v>19.34948818142858</v>
      </c>
      <c r="AS169" s="224">
        <f t="shared" si="308"/>
        <v>22.574402878333345</v>
      </c>
      <c r="AT169" s="268">
        <f t="shared" si="309"/>
        <v>300.23211166520014</v>
      </c>
      <c r="AU169" s="253">
        <f t="shared" si="310"/>
        <v>358.97317699100023</v>
      </c>
      <c r="AV169" s="254">
        <f t="shared" si="264"/>
        <v>412.81915353965024</v>
      </c>
      <c r="AW169" s="254">
        <f t="shared" si="265"/>
        <v>438.97317699100023</v>
      </c>
      <c r="AX169" s="255">
        <f t="shared" si="266"/>
        <v>25.821951587705897</v>
      </c>
      <c r="AY169" s="256">
        <f t="shared" si="267"/>
        <v>20.903484618619057</v>
      </c>
      <c r="AZ169" s="257">
        <f t="shared" si="268"/>
        <v>24.387398721722235</v>
      </c>
      <c r="BA169" s="268">
        <f t="shared" si="269"/>
        <v>330.25532283172021</v>
      </c>
    </row>
    <row r="170" spans="1:53" x14ac:dyDescent="0.2">
      <c r="A170" s="33">
        <v>8675</v>
      </c>
      <c r="B170" s="33" t="s">
        <v>186</v>
      </c>
      <c r="C170" s="34" t="s">
        <v>20</v>
      </c>
      <c r="D170" s="47">
        <v>83.33</v>
      </c>
      <c r="E170" s="36">
        <f t="shared" si="270"/>
        <v>94.996199999999988</v>
      </c>
      <c r="F170" s="18">
        <f t="shared" si="271"/>
        <v>163.32999999999998</v>
      </c>
      <c r="G170" s="37">
        <f t="shared" si="272"/>
        <v>12.563846153846153</v>
      </c>
      <c r="H170" s="38">
        <f t="shared" si="273"/>
        <v>9.6076470588235292</v>
      </c>
      <c r="I170" s="39">
        <f t="shared" si="274"/>
        <v>10.208124999999999</v>
      </c>
      <c r="J170" s="40">
        <v>91.663000000000011</v>
      </c>
      <c r="K170" s="23">
        <f t="shared" si="275"/>
        <v>105.41245000000001</v>
      </c>
      <c r="L170" s="41">
        <f t="shared" si="276"/>
        <v>171.66300000000001</v>
      </c>
      <c r="M170" s="42">
        <f t="shared" si="277"/>
        <v>11.4442</v>
      </c>
      <c r="N170" s="43">
        <f t="shared" si="278"/>
        <v>9.0348947368421051</v>
      </c>
      <c r="O170" s="44">
        <f t="shared" si="279"/>
        <v>9.5368333333333339</v>
      </c>
      <c r="P170" s="45">
        <v>100.82930000000002</v>
      </c>
      <c r="Q170" s="46">
        <f t="shared" si="280"/>
        <v>115.95369500000001</v>
      </c>
      <c r="R170" s="30">
        <f t="shared" si="281"/>
        <v>180.82930000000002</v>
      </c>
      <c r="S170" s="31">
        <f t="shared" si="282"/>
        <v>12.055286666666667</v>
      </c>
      <c r="T170" s="32">
        <f t="shared" si="283"/>
        <v>9.5173315789473687</v>
      </c>
      <c r="U170" s="74">
        <f t="shared" si="284"/>
        <v>10.637017647058824</v>
      </c>
      <c r="V170" s="105">
        <f t="shared" si="285"/>
        <v>110.91223000000002</v>
      </c>
      <c r="W170" s="105">
        <f t="shared" si="286"/>
        <v>127.54906450000001</v>
      </c>
      <c r="X170" s="106">
        <f t="shared" si="287"/>
        <v>190.91223000000002</v>
      </c>
      <c r="Y170" s="102">
        <f t="shared" si="288"/>
        <v>12.727482000000002</v>
      </c>
      <c r="Z170" s="103">
        <f t="shared" si="289"/>
        <v>10.04801210526316</v>
      </c>
      <c r="AA170" s="104">
        <f t="shared" si="290"/>
        <v>11.230131176470589</v>
      </c>
      <c r="AB170" s="151">
        <f t="shared" si="291"/>
        <v>122.00345300000004</v>
      </c>
      <c r="AC170" s="151">
        <f t="shared" si="292"/>
        <v>140.30397095000004</v>
      </c>
      <c r="AD170" s="152">
        <f t="shared" si="293"/>
        <v>202.00345300000004</v>
      </c>
      <c r="AE170" s="148">
        <f t="shared" si="294"/>
        <v>13.466896866666669</v>
      </c>
      <c r="AF170" s="149">
        <f t="shared" si="295"/>
        <v>10.631760684210528</v>
      </c>
      <c r="AG170" s="150">
        <f t="shared" si="296"/>
        <v>11.882556058823532</v>
      </c>
      <c r="AH170" s="187">
        <f t="shared" si="297"/>
        <v>134.20379830000005</v>
      </c>
      <c r="AI170" s="188">
        <f t="shared" si="298"/>
        <v>154.33436804500005</v>
      </c>
      <c r="AJ170" s="188">
        <f t="shared" si="299"/>
        <v>214.20379830000005</v>
      </c>
      <c r="AK170" s="189">
        <f t="shared" si="300"/>
        <v>12.600223429411768</v>
      </c>
      <c r="AL170" s="190">
        <f t="shared" si="301"/>
        <v>10.200180871428573</v>
      </c>
      <c r="AM170" s="191">
        <f t="shared" si="302"/>
        <v>11.900211016666669</v>
      </c>
      <c r="AN170" s="220">
        <f t="shared" si="303"/>
        <v>147.62417813000008</v>
      </c>
      <c r="AO170" s="221">
        <f t="shared" si="304"/>
        <v>169.76780484950007</v>
      </c>
      <c r="AP170" s="221">
        <f t="shared" si="305"/>
        <v>227.62417813000008</v>
      </c>
      <c r="AQ170" s="222">
        <f t="shared" si="306"/>
        <v>13.389657537058827</v>
      </c>
      <c r="AR170" s="223">
        <f t="shared" si="307"/>
        <v>10.839246577619051</v>
      </c>
      <c r="AS170" s="224">
        <f t="shared" si="308"/>
        <v>12.645787673888893</v>
      </c>
      <c r="AT170" s="268">
        <f t="shared" si="309"/>
        <v>135.81424387960007</v>
      </c>
      <c r="AU170" s="253">
        <f t="shared" si="310"/>
        <v>162.38659594300009</v>
      </c>
      <c r="AV170" s="254">
        <f t="shared" si="264"/>
        <v>186.74458533445008</v>
      </c>
      <c r="AW170" s="254">
        <f t="shared" si="265"/>
        <v>242.38659594300009</v>
      </c>
      <c r="AX170" s="255">
        <f t="shared" si="266"/>
        <v>14.258035055470593</v>
      </c>
      <c r="AY170" s="256">
        <f t="shared" si="267"/>
        <v>11.542218854428576</v>
      </c>
      <c r="AZ170" s="257">
        <f t="shared" si="268"/>
        <v>13.465921996833337</v>
      </c>
      <c r="BA170" s="268">
        <f t="shared" si="269"/>
        <v>149.39566826756007</v>
      </c>
    </row>
    <row r="171" spans="1:53" x14ac:dyDescent="0.2">
      <c r="A171" s="33">
        <v>8678</v>
      </c>
      <c r="B171" s="33" t="s">
        <v>187</v>
      </c>
      <c r="C171" s="34" t="s">
        <v>20</v>
      </c>
      <c r="D171" s="47">
        <v>219.3</v>
      </c>
      <c r="E171" s="36">
        <f t="shared" si="270"/>
        <v>250.00199999999998</v>
      </c>
      <c r="F171" s="18">
        <f t="shared" si="271"/>
        <v>299.3</v>
      </c>
      <c r="G171" s="37">
        <f t="shared" si="272"/>
        <v>23.023076923076925</v>
      </c>
      <c r="H171" s="38">
        <f t="shared" si="273"/>
        <v>17.605882352941176</v>
      </c>
      <c r="I171" s="39">
        <f t="shared" si="274"/>
        <v>18.706250000000001</v>
      </c>
      <c r="J171" s="40">
        <v>241.23000000000002</v>
      </c>
      <c r="K171" s="23">
        <f t="shared" si="275"/>
        <v>277.41449999999998</v>
      </c>
      <c r="L171" s="41">
        <f t="shared" si="276"/>
        <v>321.23</v>
      </c>
      <c r="M171" s="42">
        <f t="shared" si="277"/>
        <v>21.415333333333333</v>
      </c>
      <c r="N171" s="43">
        <f t="shared" si="278"/>
        <v>16.906842105263159</v>
      </c>
      <c r="O171" s="44">
        <f t="shared" si="279"/>
        <v>17.846111111111114</v>
      </c>
      <c r="P171" s="45">
        <v>265.35300000000007</v>
      </c>
      <c r="Q171" s="46">
        <f t="shared" si="280"/>
        <v>305.15595000000008</v>
      </c>
      <c r="R171" s="30">
        <f t="shared" si="281"/>
        <v>345.35300000000007</v>
      </c>
      <c r="S171" s="31">
        <f t="shared" si="282"/>
        <v>23.023533333333337</v>
      </c>
      <c r="T171" s="32">
        <f t="shared" si="283"/>
        <v>18.176473684210531</v>
      </c>
      <c r="U171" s="74">
        <f t="shared" si="284"/>
        <v>20.314882352941179</v>
      </c>
      <c r="V171" s="105">
        <f t="shared" si="285"/>
        <v>291.88830000000007</v>
      </c>
      <c r="W171" s="105">
        <f t="shared" si="286"/>
        <v>335.67154500000004</v>
      </c>
      <c r="X171" s="106">
        <f t="shared" si="287"/>
        <v>371.88830000000007</v>
      </c>
      <c r="Y171" s="102">
        <f t="shared" si="288"/>
        <v>24.792553333333338</v>
      </c>
      <c r="Z171" s="103">
        <f t="shared" si="289"/>
        <v>19.573068421052636</v>
      </c>
      <c r="AA171" s="104">
        <f t="shared" si="290"/>
        <v>21.875782352941179</v>
      </c>
      <c r="AB171" s="151">
        <f t="shared" si="291"/>
        <v>321.07713000000012</v>
      </c>
      <c r="AC171" s="151">
        <f t="shared" si="292"/>
        <v>369.23869950000011</v>
      </c>
      <c r="AD171" s="152">
        <f t="shared" si="293"/>
        <v>401.07713000000012</v>
      </c>
      <c r="AE171" s="148">
        <f t="shared" si="294"/>
        <v>26.738475333333341</v>
      </c>
      <c r="AF171" s="149">
        <f t="shared" si="295"/>
        <v>21.109322631578955</v>
      </c>
      <c r="AG171" s="150">
        <f t="shared" si="296"/>
        <v>23.592772352941182</v>
      </c>
      <c r="AH171" s="187">
        <f t="shared" si="297"/>
        <v>353.18484300000017</v>
      </c>
      <c r="AI171" s="188">
        <f t="shared" si="298"/>
        <v>406.16256945000015</v>
      </c>
      <c r="AJ171" s="188">
        <f t="shared" si="299"/>
        <v>433.18484300000017</v>
      </c>
      <c r="AK171" s="189">
        <f t="shared" si="300"/>
        <v>25.481461352941185</v>
      </c>
      <c r="AL171" s="190">
        <f t="shared" si="301"/>
        <v>20.627849666666673</v>
      </c>
      <c r="AM171" s="191">
        <f t="shared" si="302"/>
        <v>24.065824611111122</v>
      </c>
      <c r="AN171" s="220">
        <f t="shared" si="303"/>
        <v>388.50332730000019</v>
      </c>
      <c r="AO171" s="221">
        <f t="shared" si="304"/>
        <v>446.77882639500018</v>
      </c>
      <c r="AP171" s="221">
        <f t="shared" si="305"/>
        <v>468.50332730000019</v>
      </c>
      <c r="AQ171" s="222">
        <f t="shared" si="306"/>
        <v>27.559019252941187</v>
      </c>
      <c r="AR171" s="223">
        <f t="shared" si="307"/>
        <v>22.309682252380963</v>
      </c>
      <c r="AS171" s="224">
        <f t="shared" si="308"/>
        <v>26.027962627777789</v>
      </c>
      <c r="AT171" s="268">
        <f t="shared" si="309"/>
        <v>357.42306111600016</v>
      </c>
      <c r="AU171" s="253">
        <f t="shared" si="310"/>
        <v>427.35366003000024</v>
      </c>
      <c r="AV171" s="254">
        <f t="shared" si="264"/>
        <v>491.45670903450025</v>
      </c>
      <c r="AW171" s="254">
        <f t="shared" si="265"/>
        <v>507.35366003000024</v>
      </c>
      <c r="AX171" s="255">
        <f t="shared" si="266"/>
        <v>29.84433294294119</v>
      </c>
      <c r="AY171" s="256">
        <f t="shared" si="267"/>
        <v>24.159698096666677</v>
      </c>
      <c r="AZ171" s="257">
        <f t="shared" si="268"/>
        <v>28.186314446111126</v>
      </c>
      <c r="BA171" s="268">
        <f t="shared" si="269"/>
        <v>393.1653672276002</v>
      </c>
    </row>
    <row r="172" spans="1:53" x14ac:dyDescent="0.2">
      <c r="A172" s="33">
        <v>8680</v>
      </c>
      <c r="B172" s="33" t="s">
        <v>188</v>
      </c>
      <c r="C172" s="34" t="s">
        <v>20</v>
      </c>
      <c r="D172" s="47">
        <v>57.02</v>
      </c>
      <c r="E172" s="36">
        <f t="shared" si="270"/>
        <v>65.002799999999993</v>
      </c>
      <c r="F172" s="18">
        <f t="shared" si="271"/>
        <v>137.02000000000001</v>
      </c>
      <c r="G172" s="37">
        <f t="shared" si="272"/>
        <v>10.540000000000001</v>
      </c>
      <c r="H172" s="38">
        <f t="shared" si="273"/>
        <v>8.06</v>
      </c>
      <c r="I172" s="39">
        <f t="shared" si="274"/>
        <v>8.5637500000000006</v>
      </c>
      <c r="J172" s="40">
        <v>62.722000000000008</v>
      </c>
      <c r="K172" s="23">
        <f t="shared" si="275"/>
        <v>72.130300000000005</v>
      </c>
      <c r="L172" s="41">
        <f t="shared" si="276"/>
        <v>142.72200000000001</v>
      </c>
      <c r="M172" s="42">
        <f t="shared" si="277"/>
        <v>9.514800000000001</v>
      </c>
      <c r="N172" s="43">
        <f t="shared" si="278"/>
        <v>7.5116842105263162</v>
      </c>
      <c r="O172" s="44">
        <f t="shared" si="279"/>
        <v>7.9290000000000003</v>
      </c>
      <c r="P172" s="45">
        <v>68.994200000000021</v>
      </c>
      <c r="Q172" s="46">
        <f t="shared" si="280"/>
        <v>79.343330000000023</v>
      </c>
      <c r="R172" s="30">
        <f t="shared" si="281"/>
        <v>148.99420000000003</v>
      </c>
      <c r="S172" s="31">
        <f t="shared" si="282"/>
        <v>9.9329466666666697</v>
      </c>
      <c r="T172" s="32">
        <f t="shared" si="283"/>
        <v>7.8418000000000019</v>
      </c>
      <c r="U172" s="74">
        <f t="shared" si="284"/>
        <v>8.7643647058823557</v>
      </c>
      <c r="V172" s="105">
        <f t="shared" si="285"/>
        <v>75.893620000000027</v>
      </c>
      <c r="W172" s="105">
        <f t="shared" si="286"/>
        <v>87.277663000000018</v>
      </c>
      <c r="X172" s="106">
        <f t="shared" si="287"/>
        <v>155.89362000000003</v>
      </c>
      <c r="Y172" s="102">
        <f t="shared" si="288"/>
        <v>10.392908000000002</v>
      </c>
      <c r="Z172" s="103">
        <f t="shared" si="289"/>
        <v>8.2049273684210533</v>
      </c>
      <c r="AA172" s="104">
        <f t="shared" si="290"/>
        <v>9.170212941176473</v>
      </c>
      <c r="AB172" s="151">
        <f t="shared" si="291"/>
        <v>83.482982000000035</v>
      </c>
      <c r="AC172" s="151">
        <f t="shared" si="292"/>
        <v>96.005429300000031</v>
      </c>
      <c r="AD172" s="152">
        <f t="shared" si="293"/>
        <v>163.48298200000005</v>
      </c>
      <c r="AE172" s="148">
        <f t="shared" si="294"/>
        <v>10.89886546666667</v>
      </c>
      <c r="AF172" s="149">
        <f t="shared" si="295"/>
        <v>8.6043674736842135</v>
      </c>
      <c r="AG172" s="150">
        <f t="shared" si="296"/>
        <v>9.6166460000000029</v>
      </c>
      <c r="AH172" s="187">
        <f t="shared" si="297"/>
        <v>91.831280200000052</v>
      </c>
      <c r="AI172" s="188">
        <f t="shared" si="298"/>
        <v>105.60597223000005</v>
      </c>
      <c r="AJ172" s="188">
        <f t="shared" si="299"/>
        <v>171.83128020000004</v>
      </c>
      <c r="AK172" s="189">
        <f t="shared" si="300"/>
        <v>10.107722364705884</v>
      </c>
      <c r="AL172" s="190">
        <f t="shared" si="301"/>
        <v>8.1824419142857163</v>
      </c>
      <c r="AM172" s="191">
        <f t="shared" si="302"/>
        <v>9.5461822333333348</v>
      </c>
      <c r="AN172" s="220">
        <f t="shared" si="303"/>
        <v>101.01440822000006</v>
      </c>
      <c r="AO172" s="221">
        <f t="shared" si="304"/>
        <v>116.16656945300006</v>
      </c>
      <c r="AP172" s="221">
        <f t="shared" si="305"/>
        <v>181.01440822000006</v>
      </c>
      <c r="AQ172" s="222">
        <f t="shared" si="306"/>
        <v>10.647906365882356</v>
      </c>
      <c r="AR172" s="223">
        <f t="shared" si="307"/>
        <v>8.6197337247619075</v>
      </c>
      <c r="AS172" s="224">
        <f t="shared" si="308"/>
        <v>10.056356012222226</v>
      </c>
      <c r="AT172" s="268">
        <f t="shared" si="309"/>
        <v>92.933255562400063</v>
      </c>
      <c r="AU172" s="253">
        <f t="shared" si="310"/>
        <v>111.11584904200008</v>
      </c>
      <c r="AV172" s="254">
        <f t="shared" si="264"/>
        <v>127.78322639830009</v>
      </c>
      <c r="AW172" s="254">
        <f t="shared" si="265"/>
        <v>191.11584904200009</v>
      </c>
      <c r="AX172" s="255">
        <f t="shared" si="266"/>
        <v>11.242108767176475</v>
      </c>
      <c r="AY172" s="256">
        <f t="shared" si="267"/>
        <v>9.100754716285719</v>
      </c>
      <c r="AZ172" s="257">
        <f t="shared" si="268"/>
        <v>10.617547169000005</v>
      </c>
      <c r="BA172" s="268">
        <f t="shared" si="269"/>
        <v>102.22658111864007</v>
      </c>
    </row>
    <row r="173" spans="1:53" x14ac:dyDescent="0.2">
      <c r="A173" s="33">
        <v>8692</v>
      </c>
      <c r="B173" s="33" t="s">
        <v>189</v>
      </c>
      <c r="C173" s="34" t="s">
        <v>20</v>
      </c>
      <c r="D173" s="35">
        <v>214.91</v>
      </c>
      <c r="E173" s="36">
        <f t="shared" si="270"/>
        <v>244.99739999999997</v>
      </c>
      <c r="F173" s="18">
        <f t="shared" si="271"/>
        <v>294.90999999999997</v>
      </c>
      <c r="G173" s="37">
        <f t="shared" si="272"/>
        <v>22.685384615384613</v>
      </c>
      <c r="H173" s="38">
        <f t="shared" si="273"/>
        <v>17.347647058823526</v>
      </c>
      <c r="I173" s="39">
        <f t="shared" si="274"/>
        <v>18.431874999999998</v>
      </c>
      <c r="J173" s="40">
        <v>236.40100000000001</v>
      </c>
      <c r="K173" s="23">
        <f t="shared" si="275"/>
        <v>271.86115000000001</v>
      </c>
      <c r="L173" s="41">
        <f t="shared" si="276"/>
        <v>316.40100000000001</v>
      </c>
      <c r="M173" s="42">
        <f t="shared" si="277"/>
        <v>21.093399999999999</v>
      </c>
      <c r="N173" s="43">
        <f t="shared" si="278"/>
        <v>16.652684210526317</v>
      </c>
      <c r="O173" s="44">
        <f t="shared" si="279"/>
        <v>17.577833333333334</v>
      </c>
      <c r="P173" s="45">
        <v>260.04110000000003</v>
      </c>
      <c r="Q173" s="46">
        <f t="shared" si="280"/>
        <v>299.04726499999998</v>
      </c>
      <c r="R173" s="30">
        <f t="shared" si="281"/>
        <v>340.04110000000003</v>
      </c>
      <c r="S173" s="31">
        <f t="shared" si="282"/>
        <v>22.669406666666667</v>
      </c>
      <c r="T173" s="32">
        <f t="shared" si="283"/>
        <v>17.896900000000002</v>
      </c>
      <c r="U173" s="74">
        <f t="shared" si="284"/>
        <v>20.002417647058824</v>
      </c>
      <c r="V173" s="105">
        <f t="shared" si="285"/>
        <v>286.04521000000005</v>
      </c>
      <c r="W173" s="105">
        <f t="shared" si="286"/>
        <v>328.95199150000002</v>
      </c>
      <c r="X173" s="106">
        <f t="shared" si="287"/>
        <v>366.04521000000005</v>
      </c>
      <c r="Y173" s="102">
        <f t="shared" si="288"/>
        <v>24.403014000000002</v>
      </c>
      <c r="Z173" s="103">
        <f t="shared" si="289"/>
        <v>19.265537368421054</v>
      </c>
      <c r="AA173" s="104">
        <f t="shared" si="290"/>
        <v>21.532071176470591</v>
      </c>
      <c r="AB173" s="151">
        <f t="shared" si="291"/>
        <v>314.64973100000009</v>
      </c>
      <c r="AC173" s="151">
        <f t="shared" si="292"/>
        <v>361.84719065000007</v>
      </c>
      <c r="AD173" s="152">
        <f t="shared" si="293"/>
        <v>394.64973100000009</v>
      </c>
      <c r="AE173" s="148">
        <f t="shared" si="294"/>
        <v>26.309982066666674</v>
      </c>
      <c r="AF173" s="149">
        <f t="shared" si="295"/>
        <v>20.771038473684214</v>
      </c>
      <c r="AG173" s="150">
        <f t="shared" si="296"/>
        <v>23.214690058823535</v>
      </c>
      <c r="AH173" s="187">
        <f t="shared" si="297"/>
        <v>346.1147041000001</v>
      </c>
      <c r="AI173" s="188">
        <f t="shared" si="298"/>
        <v>398.0319097150001</v>
      </c>
      <c r="AJ173" s="188">
        <f t="shared" si="299"/>
        <v>426.1147041000001</v>
      </c>
      <c r="AK173" s="189">
        <f t="shared" si="300"/>
        <v>25.065570829411769</v>
      </c>
      <c r="AL173" s="190">
        <f t="shared" si="301"/>
        <v>20.291176385714291</v>
      </c>
      <c r="AM173" s="191">
        <f t="shared" si="302"/>
        <v>23.673039116666672</v>
      </c>
      <c r="AN173" s="220">
        <f t="shared" si="303"/>
        <v>380.72617451000013</v>
      </c>
      <c r="AO173" s="221">
        <f t="shared" si="304"/>
        <v>437.83510068650014</v>
      </c>
      <c r="AP173" s="221">
        <f t="shared" si="305"/>
        <v>460.72617451000013</v>
      </c>
      <c r="AQ173" s="222">
        <f t="shared" si="306"/>
        <v>27.101539677058831</v>
      </c>
      <c r="AR173" s="223">
        <f t="shared" si="307"/>
        <v>21.939341643333339</v>
      </c>
      <c r="AS173" s="224">
        <f t="shared" si="308"/>
        <v>25.595898583888896</v>
      </c>
      <c r="AT173" s="268">
        <f t="shared" si="309"/>
        <v>350.26808054920014</v>
      </c>
      <c r="AU173" s="253">
        <f t="shared" si="310"/>
        <v>418.79879196100018</v>
      </c>
      <c r="AV173" s="254">
        <f t="shared" si="264"/>
        <v>481.61861075515014</v>
      </c>
      <c r="AW173" s="254">
        <f t="shared" si="265"/>
        <v>498.79879196100018</v>
      </c>
      <c r="AX173" s="255">
        <f t="shared" si="266"/>
        <v>29.3411054094706</v>
      </c>
      <c r="AY173" s="256">
        <f t="shared" si="267"/>
        <v>23.752323426714295</v>
      </c>
      <c r="AZ173" s="257">
        <f t="shared" si="268"/>
        <v>27.711043997833343</v>
      </c>
      <c r="BA173" s="268">
        <f t="shared" si="269"/>
        <v>385.29488860412016</v>
      </c>
    </row>
    <row r="174" spans="1:53" x14ac:dyDescent="0.2">
      <c r="A174" s="33">
        <v>8693</v>
      </c>
      <c r="B174" s="33" t="s">
        <v>190</v>
      </c>
      <c r="C174" s="34" t="s">
        <v>20</v>
      </c>
      <c r="D174" s="35">
        <v>214.91</v>
      </c>
      <c r="E174" s="36">
        <f t="shared" si="270"/>
        <v>244.99739999999997</v>
      </c>
      <c r="F174" s="18">
        <f t="shared" si="271"/>
        <v>294.90999999999997</v>
      </c>
      <c r="G174" s="37">
        <f t="shared" si="272"/>
        <v>22.685384615384613</v>
      </c>
      <c r="H174" s="38">
        <f t="shared" si="273"/>
        <v>17.347647058823526</v>
      </c>
      <c r="I174" s="39">
        <f t="shared" si="274"/>
        <v>18.431874999999998</v>
      </c>
      <c r="J174" s="40">
        <v>236.40100000000001</v>
      </c>
      <c r="K174" s="23">
        <f t="shared" si="275"/>
        <v>271.86115000000001</v>
      </c>
      <c r="L174" s="41">
        <f t="shared" si="276"/>
        <v>316.40100000000001</v>
      </c>
      <c r="M174" s="42">
        <f t="shared" si="277"/>
        <v>21.093399999999999</v>
      </c>
      <c r="N174" s="43">
        <f t="shared" si="278"/>
        <v>16.652684210526317</v>
      </c>
      <c r="O174" s="44">
        <f t="shared" si="279"/>
        <v>17.577833333333334</v>
      </c>
      <c r="P174" s="45">
        <v>260.04110000000003</v>
      </c>
      <c r="Q174" s="46">
        <f t="shared" si="280"/>
        <v>299.04726499999998</v>
      </c>
      <c r="R174" s="30">
        <f t="shared" si="281"/>
        <v>340.04110000000003</v>
      </c>
      <c r="S174" s="31">
        <f t="shared" si="282"/>
        <v>22.669406666666667</v>
      </c>
      <c r="T174" s="32">
        <f t="shared" si="283"/>
        <v>17.896900000000002</v>
      </c>
      <c r="U174" s="74">
        <f t="shared" si="284"/>
        <v>20.002417647058824</v>
      </c>
      <c r="V174" s="105">
        <f t="shared" si="285"/>
        <v>286.04521000000005</v>
      </c>
      <c r="W174" s="105">
        <f t="shared" si="286"/>
        <v>328.95199150000002</v>
      </c>
      <c r="X174" s="106">
        <f t="shared" si="287"/>
        <v>366.04521000000005</v>
      </c>
      <c r="Y174" s="102">
        <f t="shared" si="288"/>
        <v>24.403014000000002</v>
      </c>
      <c r="Z174" s="103">
        <f t="shared" si="289"/>
        <v>19.265537368421054</v>
      </c>
      <c r="AA174" s="104">
        <f t="shared" si="290"/>
        <v>21.532071176470591</v>
      </c>
      <c r="AB174" s="151">
        <f t="shared" si="291"/>
        <v>314.64973100000009</v>
      </c>
      <c r="AC174" s="151">
        <f t="shared" si="292"/>
        <v>361.84719065000007</v>
      </c>
      <c r="AD174" s="152">
        <f t="shared" si="293"/>
        <v>394.64973100000009</v>
      </c>
      <c r="AE174" s="148">
        <f t="shared" si="294"/>
        <v>26.309982066666674</v>
      </c>
      <c r="AF174" s="149">
        <f t="shared" si="295"/>
        <v>20.771038473684214</v>
      </c>
      <c r="AG174" s="150">
        <f t="shared" si="296"/>
        <v>23.214690058823535</v>
      </c>
      <c r="AH174" s="187">
        <f t="shared" si="297"/>
        <v>346.1147041000001</v>
      </c>
      <c r="AI174" s="188">
        <f t="shared" si="298"/>
        <v>398.0319097150001</v>
      </c>
      <c r="AJ174" s="188">
        <f t="shared" si="299"/>
        <v>426.1147041000001</v>
      </c>
      <c r="AK174" s="189">
        <f t="shared" si="300"/>
        <v>25.065570829411769</v>
      </c>
      <c r="AL174" s="190">
        <f t="shared" si="301"/>
        <v>20.291176385714291</v>
      </c>
      <c r="AM174" s="191">
        <f t="shared" si="302"/>
        <v>23.673039116666672</v>
      </c>
      <c r="AN174" s="220">
        <f t="shared" si="303"/>
        <v>380.72617451000013</v>
      </c>
      <c r="AO174" s="221">
        <f t="shared" si="304"/>
        <v>437.83510068650014</v>
      </c>
      <c r="AP174" s="221">
        <f t="shared" si="305"/>
        <v>460.72617451000013</v>
      </c>
      <c r="AQ174" s="222">
        <f t="shared" si="306"/>
        <v>27.101539677058831</v>
      </c>
      <c r="AR174" s="223">
        <f t="shared" si="307"/>
        <v>21.939341643333339</v>
      </c>
      <c r="AS174" s="224">
        <f t="shared" si="308"/>
        <v>25.595898583888896</v>
      </c>
      <c r="AT174" s="268">
        <f t="shared" si="309"/>
        <v>350.26808054920014</v>
      </c>
      <c r="AU174" s="253">
        <f t="shared" si="310"/>
        <v>418.79879196100018</v>
      </c>
      <c r="AV174" s="254">
        <f t="shared" si="264"/>
        <v>481.61861075515014</v>
      </c>
      <c r="AW174" s="254">
        <f t="shared" si="265"/>
        <v>498.79879196100018</v>
      </c>
      <c r="AX174" s="255">
        <f t="shared" si="266"/>
        <v>29.3411054094706</v>
      </c>
      <c r="AY174" s="256">
        <f t="shared" si="267"/>
        <v>23.752323426714295</v>
      </c>
      <c r="AZ174" s="257">
        <f t="shared" si="268"/>
        <v>27.711043997833343</v>
      </c>
      <c r="BA174" s="268">
        <f t="shared" si="269"/>
        <v>385.29488860412016</v>
      </c>
    </row>
    <row r="175" spans="1:53" x14ac:dyDescent="0.2">
      <c r="A175" s="33">
        <v>8696</v>
      </c>
      <c r="B175" s="33" t="s">
        <v>191</v>
      </c>
      <c r="C175" s="34" t="s">
        <v>20</v>
      </c>
      <c r="D175" s="35">
        <v>70.180000000000007</v>
      </c>
      <c r="E175" s="36">
        <f t="shared" si="270"/>
        <v>80.005200000000002</v>
      </c>
      <c r="F175" s="18">
        <f t="shared" si="271"/>
        <v>150.18</v>
      </c>
      <c r="G175" s="37">
        <f t="shared" si="272"/>
        <v>11.552307692307693</v>
      </c>
      <c r="H175" s="38">
        <f t="shared" si="273"/>
        <v>8.8341176470588234</v>
      </c>
      <c r="I175" s="39">
        <f t="shared" si="274"/>
        <v>9.3862500000000004</v>
      </c>
      <c r="J175" s="40">
        <v>77.198000000000008</v>
      </c>
      <c r="K175" s="23">
        <f t="shared" si="275"/>
        <v>88.777699999999996</v>
      </c>
      <c r="L175" s="41">
        <f t="shared" si="276"/>
        <v>157.19800000000001</v>
      </c>
      <c r="M175" s="42">
        <f t="shared" si="277"/>
        <v>10.479866666666668</v>
      </c>
      <c r="N175" s="43">
        <f t="shared" si="278"/>
        <v>8.2735789473684207</v>
      </c>
      <c r="O175" s="44">
        <f t="shared" si="279"/>
        <v>8.7332222222222224</v>
      </c>
      <c r="P175" s="45">
        <v>84.917800000000014</v>
      </c>
      <c r="Q175" s="46">
        <f t="shared" si="280"/>
        <v>97.655470000000008</v>
      </c>
      <c r="R175" s="30">
        <f t="shared" si="281"/>
        <v>164.9178</v>
      </c>
      <c r="S175" s="31">
        <f t="shared" si="282"/>
        <v>10.99452</v>
      </c>
      <c r="T175" s="32">
        <f t="shared" si="283"/>
        <v>8.6798842105263159</v>
      </c>
      <c r="U175" s="74">
        <f t="shared" si="284"/>
        <v>9.70104705882353</v>
      </c>
      <c r="V175" s="105">
        <f t="shared" si="285"/>
        <v>93.40958000000002</v>
      </c>
      <c r="W175" s="105">
        <f t="shared" si="286"/>
        <v>107.42101700000002</v>
      </c>
      <c r="X175" s="106">
        <f t="shared" si="287"/>
        <v>173.40958000000001</v>
      </c>
      <c r="Y175" s="102">
        <f t="shared" si="288"/>
        <v>11.560638666666668</v>
      </c>
      <c r="Z175" s="103">
        <f t="shared" si="289"/>
        <v>9.1268200000000004</v>
      </c>
      <c r="AA175" s="104">
        <f t="shared" si="290"/>
        <v>10.200563529411765</v>
      </c>
      <c r="AB175" s="151">
        <f t="shared" si="291"/>
        <v>102.75053800000003</v>
      </c>
      <c r="AC175" s="151">
        <f t="shared" si="292"/>
        <v>118.16311870000003</v>
      </c>
      <c r="AD175" s="152">
        <f t="shared" si="293"/>
        <v>182.75053800000003</v>
      </c>
      <c r="AE175" s="148">
        <f t="shared" si="294"/>
        <v>12.183369200000003</v>
      </c>
      <c r="AF175" s="149">
        <f t="shared" si="295"/>
        <v>9.6184493684210537</v>
      </c>
      <c r="AG175" s="150">
        <f t="shared" si="296"/>
        <v>10.750031647058826</v>
      </c>
      <c r="AH175" s="187">
        <f t="shared" si="297"/>
        <v>113.02559180000004</v>
      </c>
      <c r="AI175" s="188">
        <f t="shared" si="298"/>
        <v>129.97943057000003</v>
      </c>
      <c r="AJ175" s="188">
        <f t="shared" si="299"/>
        <v>193.02559180000003</v>
      </c>
      <c r="AK175" s="189">
        <f t="shared" si="300"/>
        <v>11.35444657647059</v>
      </c>
      <c r="AL175" s="190">
        <f t="shared" si="301"/>
        <v>9.1916948476190488</v>
      </c>
      <c r="AM175" s="191">
        <f t="shared" si="302"/>
        <v>10.72364398888889</v>
      </c>
      <c r="AN175" s="220">
        <f t="shared" si="303"/>
        <v>124.32815098000006</v>
      </c>
      <c r="AO175" s="221">
        <f t="shared" si="304"/>
        <v>142.97737362700005</v>
      </c>
      <c r="AP175" s="221">
        <f t="shared" si="305"/>
        <v>204.32815098000006</v>
      </c>
      <c r="AQ175" s="222">
        <f t="shared" si="306"/>
        <v>12.019302998823534</v>
      </c>
      <c r="AR175" s="223">
        <f t="shared" si="307"/>
        <v>9.7299119514285746</v>
      </c>
      <c r="AS175" s="224">
        <f t="shared" si="308"/>
        <v>11.351563943333337</v>
      </c>
      <c r="AT175" s="268">
        <f t="shared" si="309"/>
        <v>114.38189890160004</v>
      </c>
      <c r="AU175" s="253">
        <f t="shared" si="310"/>
        <v>136.76096607800008</v>
      </c>
      <c r="AV175" s="254">
        <f t="shared" si="264"/>
        <v>157.27511098970007</v>
      </c>
      <c r="AW175" s="254">
        <f t="shared" si="265"/>
        <v>216.76096607800008</v>
      </c>
      <c r="AX175" s="255">
        <f t="shared" si="266"/>
        <v>12.750645063411769</v>
      </c>
      <c r="AY175" s="256">
        <f t="shared" si="267"/>
        <v>10.321950765619052</v>
      </c>
      <c r="AZ175" s="257">
        <f t="shared" si="268"/>
        <v>12.042275893222227</v>
      </c>
      <c r="BA175" s="268">
        <f t="shared" si="269"/>
        <v>125.82008879176006</v>
      </c>
    </row>
    <row r="176" spans="1:53" x14ac:dyDescent="0.2">
      <c r="A176" s="33">
        <v>8699</v>
      </c>
      <c r="B176" s="33" t="s">
        <v>192</v>
      </c>
      <c r="C176" s="34" t="s">
        <v>20</v>
      </c>
      <c r="D176" s="47">
        <v>157.9</v>
      </c>
      <c r="E176" s="36">
        <f t="shared" ref="E176:E207" si="311">+(D176*1.14)</f>
        <v>180.006</v>
      </c>
      <c r="F176" s="18">
        <f t="shared" ref="F176:F207" si="312">+(D176+80)</f>
        <v>237.9</v>
      </c>
      <c r="G176" s="37">
        <f t="shared" ref="G176:G207" si="313">+((D176+80)/13)</f>
        <v>18.3</v>
      </c>
      <c r="H176" s="38">
        <f t="shared" ref="H176:H207" si="314">+((D176+80)/17)</f>
        <v>13.994117647058824</v>
      </c>
      <c r="I176" s="39">
        <f t="shared" ref="I176:I207" si="315">+((D176+80)/16)</f>
        <v>14.86875</v>
      </c>
      <c r="J176" s="40">
        <v>173.69000000000003</v>
      </c>
      <c r="K176" s="23">
        <f t="shared" ref="K176:K207" si="316">+(J176*1.15)</f>
        <v>199.74350000000001</v>
      </c>
      <c r="L176" s="41">
        <f t="shared" ref="L176:L207" si="317">+(J176+80)</f>
        <v>253.69000000000003</v>
      </c>
      <c r="M176" s="42">
        <f t="shared" ref="M176:M207" si="318">+((J176+80)/15)</f>
        <v>16.91266666666667</v>
      </c>
      <c r="N176" s="43">
        <f t="shared" ref="N176:N207" si="319">+((J176+80)/19)</f>
        <v>13.352105263157895</v>
      </c>
      <c r="O176" s="44">
        <f t="shared" ref="O176:O207" si="320">+((J176+80)/18)</f>
        <v>14.093888888888891</v>
      </c>
      <c r="P176" s="45">
        <v>191.05900000000005</v>
      </c>
      <c r="Q176" s="46">
        <f t="shared" ref="Q176:Q207" si="321">+(P176*1.15)</f>
        <v>219.71785000000006</v>
      </c>
      <c r="R176" s="30">
        <f t="shared" ref="R176:R207" si="322">+(P176+80)</f>
        <v>271.05900000000008</v>
      </c>
      <c r="S176" s="31">
        <f t="shared" ref="S176:S207" si="323">+((P176+80)/15)</f>
        <v>18.070600000000006</v>
      </c>
      <c r="T176" s="32">
        <f t="shared" ref="T176:T207" si="324">+((P176+80)/19)</f>
        <v>14.266263157894741</v>
      </c>
      <c r="U176" s="74">
        <f t="shared" ref="U176:U207" si="325">+((P176+80)/17)</f>
        <v>15.944647058823534</v>
      </c>
      <c r="V176" s="105">
        <f t="shared" ref="V176:V207" si="326">P176*1.1</f>
        <v>210.16490000000007</v>
      </c>
      <c r="W176" s="105">
        <f t="shared" ref="W176:W207" si="327">V176*1.15</f>
        <v>241.68963500000007</v>
      </c>
      <c r="X176" s="106">
        <f t="shared" ref="X176:X207" si="328">V176+80</f>
        <v>290.1649000000001</v>
      </c>
      <c r="Y176" s="102">
        <f t="shared" ref="Y176:Y207" si="329">+((V176+80)/15)</f>
        <v>19.344326666666674</v>
      </c>
      <c r="Z176" s="103">
        <f t="shared" ref="Z176:Z207" si="330">+((V176+80)/19)</f>
        <v>15.271836842105268</v>
      </c>
      <c r="AA176" s="104">
        <f t="shared" ref="AA176:AA207" si="331">+((V176+80)/17)</f>
        <v>17.06852352941177</v>
      </c>
      <c r="AB176" s="151">
        <f t="shared" ref="AB176:AB207" si="332">V176*1.1</f>
        <v>231.18139000000011</v>
      </c>
      <c r="AC176" s="151">
        <f t="shared" ref="AC176:AC207" si="333">AB176*1.15</f>
        <v>265.85859850000008</v>
      </c>
      <c r="AD176" s="152">
        <f t="shared" ref="AD176:AD207" si="334">AB176+80</f>
        <v>311.18139000000008</v>
      </c>
      <c r="AE176" s="148">
        <f t="shared" ref="AE176:AE207" si="335">+((AB176+80)/15)</f>
        <v>20.745426000000005</v>
      </c>
      <c r="AF176" s="149">
        <f t="shared" ref="AF176:AF207" si="336">+((AB176+80)/19)</f>
        <v>16.377967894736845</v>
      </c>
      <c r="AG176" s="150">
        <f t="shared" ref="AG176:AG207" si="337">+((AB176+80)/17)</f>
        <v>18.304787647058827</v>
      </c>
      <c r="AH176" s="187">
        <f t="shared" ref="AH176:AH207" si="338">AB176*1.1</f>
        <v>254.29952900000015</v>
      </c>
      <c r="AI176" s="188">
        <f t="shared" si="298"/>
        <v>292.44445835000016</v>
      </c>
      <c r="AJ176" s="188">
        <f t="shared" si="299"/>
        <v>334.29952900000012</v>
      </c>
      <c r="AK176" s="189">
        <f t="shared" si="300"/>
        <v>19.664678176470595</v>
      </c>
      <c r="AL176" s="190">
        <f t="shared" si="301"/>
        <v>15.919025190476196</v>
      </c>
      <c r="AM176" s="191">
        <f t="shared" si="302"/>
        <v>18.572196055555562</v>
      </c>
      <c r="AN176" s="220">
        <f t="shared" ref="AN176:AN207" si="339">AH176*1.1</f>
        <v>279.72948190000017</v>
      </c>
      <c r="AO176" s="221">
        <f t="shared" si="304"/>
        <v>321.68890418500018</v>
      </c>
      <c r="AP176" s="221">
        <f t="shared" si="305"/>
        <v>359.72948190000017</v>
      </c>
      <c r="AQ176" s="222">
        <f t="shared" si="306"/>
        <v>21.16055775882354</v>
      </c>
      <c r="AR176" s="223">
        <f t="shared" si="307"/>
        <v>17.129975328571437</v>
      </c>
      <c r="AS176" s="224">
        <f t="shared" si="308"/>
        <v>19.984971216666676</v>
      </c>
      <c r="AT176" s="268">
        <f t="shared" si="309"/>
        <v>257.35112334800016</v>
      </c>
      <c r="AU176" s="253">
        <f t="shared" si="310"/>
        <v>307.70243009000023</v>
      </c>
      <c r="AV176" s="254">
        <f t="shared" si="264"/>
        <v>353.85779460350022</v>
      </c>
      <c r="AW176" s="254">
        <f t="shared" si="265"/>
        <v>387.70243009000023</v>
      </c>
      <c r="AX176" s="255">
        <f t="shared" si="266"/>
        <v>22.806025299411779</v>
      </c>
      <c r="AY176" s="256">
        <f t="shared" si="267"/>
        <v>18.462020480476202</v>
      </c>
      <c r="AZ176" s="257">
        <f t="shared" si="268"/>
        <v>21.539023893888903</v>
      </c>
      <c r="BA176" s="268">
        <f t="shared" si="269"/>
        <v>283.08623568280018</v>
      </c>
    </row>
    <row r="177" spans="1:53" x14ac:dyDescent="0.2">
      <c r="A177" s="33">
        <v>8700</v>
      </c>
      <c r="B177" s="33" t="s">
        <v>193</v>
      </c>
      <c r="C177" s="34" t="s">
        <v>20</v>
      </c>
      <c r="D177" s="47">
        <v>201.75</v>
      </c>
      <c r="E177" s="36">
        <f t="shared" si="311"/>
        <v>229.99499999999998</v>
      </c>
      <c r="F177" s="18">
        <f t="shared" si="312"/>
        <v>281.75</v>
      </c>
      <c r="G177" s="37">
        <f t="shared" si="313"/>
        <v>21.673076923076923</v>
      </c>
      <c r="H177" s="38">
        <f t="shared" si="314"/>
        <v>16.573529411764707</v>
      </c>
      <c r="I177" s="39">
        <f t="shared" si="315"/>
        <v>17.609375</v>
      </c>
      <c r="J177" s="40">
        <v>221.92500000000001</v>
      </c>
      <c r="K177" s="23">
        <f t="shared" si="316"/>
        <v>255.21375</v>
      </c>
      <c r="L177" s="41">
        <f t="shared" si="317"/>
        <v>301.92500000000001</v>
      </c>
      <c r="M177" s="42">
        <f t="shared" si="318"/>
        <v>20.128333333333334</v>
      </c>
      <c r="N177" s="43">
        <f t="shared" si="319"/>
        <v>15.890789473684212</v>
      </c>
      <c r="O177" s="44">
        <f t="shared" si="320"/>
        <v>16.773611111111112</v>
      </c>
      <c r="P177" s="45">
        <v>244.11750000000004</v>
      </c>
      <c r="Q177" s="46">
        <f t="shared" si="321"/>
        <v>280.73512500000004</v>
      </c>
      <c r="R177" s="30">
        <f t="shared" si="322"/>
        <v>324.11750000000006</v>
      </c>
      <c r="S177" s="31">
        <f t="shared" si="323"/>
        <v>21.607833333333339</v>
      </c>
      <c r="T177" s="32">
        <f t="shared" si="324"/>
        <v>17.058815789473687</v>
      </c>
      <c r="U177" s="74">
        <f t="shared" si="325"/>
        <v>19.065735294117651</v>
      </c>
      <c r="V177" s="105">
        <f t="shared" si="326"/>
        <v>268.52925000000005</v>
      </c>
      <c r="W177" s="105">
        <f t="shared" si="327"/>
        <v>308.80863750000003</v>
      </c>
      <c r="X177" s="106">
        <f t="shared" si="328"/>
        <v>348.52925000000005</v>
      </c>
      <c r="Y177" s="102">
        <f t="shared" si="329"/>
        <v>23.235283333333335</v>
      </c>
      <c r="Z177" s="103">
        <f t="shared" si="330"/>
        <v>18.343644736842109</v>
      </c>
      <c r="AA177" s="104">
        <f t="shared" si="331"/>
        <v>20.501720588235298</v>
      </c>
      <c r="AB177" s="151">
        <f t="shared" si="332"/>
        <v>295.38217500000007</v>
      </c>
      <c r="AC177" s="151">
        <f t="shared" si="333"/>
        <v>339.68950125000003</v>
      </c>
      <c r="AD177" s="152">
        <f t="shared" si="334"/>
        <v>375.38217500000007</v>
      </c>
      <c r="AE177" s="148">
        <f t="shared" si="335"/>
        <v>25.025478333333339</v>
      </c>
      <c r="AF177" s="149">
        <f t="shared" si="336"/>
        <v>19.756956578947371</v>
      </c>
      <c r="AG177" s="150">
        <f t="shared" si="337"/>
        <v>22.081304411764709</v>
      </c>
      <c r="AH177" s="187">
        <f t="shared" si="338"/>
        <v>324.9203925000001</v>
      </c>
      <c r="AI177" s="188">
        <f t="shared" si="298"/>
        <v>373.65845137500008</v>
      </c>
      <c r="AJ177" s="188">
        <f t="shared" si="299"/>
        <v>404.9203925000001</v>
      </c>
      <c r="AK177" s="189">
        <f t="shared" si="300"/>
        <v>23.818846617647065</v>
      </c>
      <c r="AL177" s="190">
        <f t="shared" si="301"/>
        <v>19.281923452380958</v>
      </c>
      <c r="AM177" s="191">
        <f t="shared" si="302"/>
        <v>22.495577361111117</v>
      </c>
      <c r="AN177" s="220">
        <f t="shared" si="339"/>
        <v>357.41243175000017</v>
      </c>
      <c r="AO177" s="221">
        <f t="shared" si="304"/>
        <v>411.02429651250014</v>
      </c>
      <c r="AP177" s="221">
        <f t="shared" si="305"/>
        <v>437.41243175000017</v>
      </c>
      <c r="AQ177" s="222">
        <f t="shared" si="306"/>
        <v>25.730143044117657</v>
      </c>
      <c r="AR177" s="223">
        <f t="shared" si="307"/>
        <v>20.829163416666674</v>
      </c>
      <c r="AS177" s="224">
        <f t="shared" si="308"/>
        <v>24.300690652777789</v>
      </c>
      <c r="AT177" s="268">
        <f t="shared" si="309"/>
        <v>328.81943721000016</v>
      </c>
      <c r="AU177" s="253">
        <f t="shared" si="310"/>
        <v>393.15367492500019</v>
      </c>
      <c r="AV177" s="254">
        <f t="shared" si="264"/>
        <v>452.12672616375016</v>
      </c>
      <c r="AW177" s="254">
        <f t="shared" si="265"/>
        <v>473.15367492500019</v>
      </c>
      <c r="AX177" s="255">
        <f t="shared" si="266"/>
        <v>27.832569113235305</v>
      </c>
      <c r="AY177" s="256">
        <f t="shared" si="267"/>
        <v>22.531127377380962</v>
      </c>
      <c r="AZ177" s="257">
        <f t="shared" si="268"/>
        <v>26.286315273611123</v>
      </c>
      <c r="BA177" s="268">
        <f t="shared" si="269"/>
        <v>361.70138093100013</v>
      </c>
    </row>
    <row r="178" spans="1:53" x14ac:dyDescent="0.2">
      <c r="A178" s="33">
        <v>8701</v>
      </c>
      <c r="B178" s="33" t="s">
        <v>194</v>
      </c>
      <c r="C178" s="34" t="s">
        <v>20</v>
      </c>
      <c r="D178" s="47">
        <v>149.12</v>
      </c>
      <c r="E178" s="36">
        <f t="shared" si="311"/>
        <v>169.99679999999998</v>
      </c>
      <c r="F178" s="18">
        <f t="shared" si="312"/>
        <v>229.12</v>
      </c>
      <c r="G178" s="37">
        <f t="shared" si="313"/>
        <v>17.624615384615385</v>
      </c>
      <c r="H178" s="38">
        <f t="shared" si="314"/>
        <v>13.47764705882353</v>
      </c>
      <c r="I178" s="39">
        <f t="shared" si="315"/>
        <v>14.32</v>
      </c>
      <c r="J178" s="40">
        <v>164.03200000000001</v>
      </c>
      <c r="K178" s="23">
        <f t="shared" si="316"/>
        <v>188.63679999999999</v>
      </c>
      <c r="L178" s="41">
        <f t="shared" si="317"/>
        <v>244.03200000000001</v>
      </c>
      <c r="M178" s="42">
        <f t="shared" si="318"/>
        <v>16.268800000000002</v>
      </c>
      <c r="N178" s="43">
        <f t="shared" si="319"/>
        <v>12.843789473684211</v>
      </c>
      <c r="O178" s="44">
        <f t="shared" si="320"/>
        <v>13.557333333333334</v>
      </c>
      <c r="P178" s="45">
        <v>180.43520000000004</v>
      </c>
      <c r="Q178" s="46">
        <f t="shared" si="321"/>
        <v>207.50048000000004</v>
      </c>
      <c r="R178" s="30">
        <f t="shared" si="322"/>
        <v>260.43520000000001</v>
      </c>
      <c r="S178" s="31">
        <f t="shared" si="323"/>
        <v>17.362346666666667</v>
      </c>
      <c r="T178" s="32">
        <f t="shared" si="324"/>
        <v>13.707115789473685</v>
      </c>
      <c r="U178" s="74">
        <f t="shared" si="325"/>
        <v>15.319717647058823</v>
      </c>
      <c r="V178" s="105">
        <f t="shared" si="326"/>
        <v>198.47872000000007</v>
      </c>
      <c r="W178" s="105">
        <f t="shared" si="327"/>
        <v>228.25052800000006</v>
      </c>
      <c r="X178" s="106">
        <f t="shared" si="328"/>
        <v>278.47872000000007</v>
      </c>
      <c r="Y178" s="102">
        <f t="shared" si="329"/>
        <v>18.565248000000004</v>
      </c>
      <c r="Z178" s="103">
        <f t="shared" si="330"/>
        <v>14.65677473684211</v>
      </c>
      <c r="AA178" s="104">
        <f t="shared" si="331"/>
        <v>16.381101176470594</v>
      </c>
      <c r="AB178" s="151">
        <f t="shared" si="332"/>
        <v>218.32659200000009</v>
      </c>
      <c r="AC178" s="151">
        <f t="shared" si="333"/>
        <v>251.0755808000001</v>
      </c>
      <c r="AD178" s="152">
        <f t="shared" si="334"/>
        <v>298.32659200000012</v>
      </c>
      <c r="AE178" s="148">
        <f t="shared" si="335"/>
        <v>19.888439466666675</v>
      </c>
      <c r="AF178" s="149">
        <f t="shared" si="336"/>
        <v>15.701399578947374</v>
      </c>
      <c r="AG178" s="150">
        <f t="shared" si="337"/>
        <v>17.548623058823537</v>
      </c>
      <c r="AH178" s="187">
        <f t="shared" si="338"/>
        <v>240.15925120000011</v>
      </c>
      <c r="AI178" s="188">
        <f t="shared" si="298"/>
        <v>276.18313888000012</v>
      </c>
      <c r="AJ178" s="188">
        <f t="shared" si="299"/>
        <v>320.15925120000009</v>
      </c>
      <c r="AK178" s="189">
        <f t="shared" si="300"/>
        <v>18.832897129411769</v>
      </c>
      <c r="AL178" s="190">
        <f t="shared" si="301"/>
        <v>15.245678628571433</v>
      </c>
      <c r="AM178" s="191">
        <f t="shared" si="302"/>
        <v>17.786625066666673</v>
      </c>
      <c r="AN178" s="220">
        <f t="shared" si="339"/>
        <v>264.17517632000016</v>
      </c>
      <c r="AO178" s="221">
        <f t="shared" si="304"/>
        <v>303.80145276800016</v>
      </c>
      <c r="AP178" s="221">
        <f t="shared" si="305"/>
        <v>344.17517632000016</v>
      </c>
      <c r="AQ178" s="222">
        <f t="shared" si="306"/>
        <v>20.245598607058835</v>
      </c>
      <c r="AR178" s="223">
        <f t="shared" si="307"/>
        <v>16.389294110476197</v>
      </c>
      <c r="AS178" s="224">
        <f t="shared" si="308"/>
        <v>19.120843128888897</v>
      </c>
      <c r="AT178" s="268">
        <f t="shared" si="309"/>
        <v>243.04116221440015</v>
      </c>
      <c r="AU178" s="253">
        <f t="shared" si="310"/>
        <v>290.59269395200022</v>
      </c>
      <c r="AV178" s="254">
        <f t="shared" si="264"/>
        <v>334.18159804480024</v>
      </c>
      <c r="AW178" s="254">
        <f t="shared" si="265"/>
        <v>370.59269395200022</v>
      </c>
      <c r="AX178" s="255">
        <f t="shared" si="266"/>
        <v>21.7995702324706</v>
      </c>
      <c r="AY178" s="256">
        <f t="shared" si="267"/>
        <v>17.647271140571441</v>
      </c>
      <c r="AZ178" s="257">
        <f t="shared" si="268"/>
        <v>20.588482997333344</v>
      </c>
      <c r="BA178" s="268">
        <f t="shared" si="269"/>
        <v>267.34527843584021</v>
      </c>
    </row>
    <row r="179" spans="1:53" x14ac:dyDescent="0.2">
      <c r="A179" s="33">
        <v>8709</v>
      </c>
      <c r="B179" s="33" t="s">
        <v>195</v>
      </c>
      <c r="C179" s="34" t="s">
        <v>20</v>
      </c>
      <c r="D179" s="47">
        <v>131.58000000000001</v>
      </c>
      <c r="E179" s="36">
        <f t="shared" si="311"/>
        <v>150.00120000000001</v>
      </c>
      <c r="F179" s="18">
        <f t="shared" si="312"/>
        <v>211.58</v>
      </c>
      <c r="G179" s="37">
        <f t="shared" si="313"/>
        <v>16.275384615384617</v>
      </c>
      <c r="H179" s="38">
        <f t="shared" si="314"/>
        <v>12.445882352941178</v>
      </c>
      <c r="I179" s="39">
        <f t="shared" si="315"/>
        <v>13.223750000000001</v>
      </c>
      <c r="J179" s="40">
        <v>144.73800000000003</v>
      </c>
      <c r="K179" s="23">
        <f t="shared" si="316"/>
        <v>166.44870000000003</v>
      </c>
      <c r="L179" s="41">
        <f t="shared" si="317"/>
        <v>224.73800000000003</v>
      </c>
      <c r="M179" s="42">
        <f t="shared" si="318"/>
        <v>14.982533333333334</v>
      </c>
      <c r="N179" s="43">
        <f t="shared" si="319"/>
        <v>11.828315789473686</v>
      </c>
      <c r="O179" s="44">
        <f t="shared" si="320"/>
        <v>12.485444444444447</v>
      </c>
      <c r="P179" s="45">
        <v>159.21180000000004</v>
      </c>
      <c r="Q179" s="46">
        <f t="shared" si="321"/>
        <v>183.09357000000003</v>
      </c>
      <c r="R179" s="30">
        <f t="shared" si="322"/>
        <v>239.21180000000004</v>
      </c>
      <c r="S179" s="31">
        <f t="shared" si="323"/>
        <v>15.947453333333335</v>
      </c>
      <c r="T179" s="32">
        <f t="shared" si="324"/>
        <v>12.590094736842108</v>
      </c>
      <c r="U179" s="74">
        <f t="shared" si="325"/>
        <v>14.071282352941179</v>
      </c>
      <c r="V179" s="105">
        <f t="shared" si="326"/>
        <v>175.13298000000006</v>
      </c>
      <c r="W179" s="105">
        <f t="shared" si="327"/>
        <v>201.40292700000006</v>
      </c>
      <c r="X179" s="106">
        <f t="shared" si="328"/>
        <v>255.13298000000006</v>
      </c>
      <c r="Y179" s="102">
        <f t="shared" si="329"/>
        <v>17.008865333333336</v>
      </c>
      <c r="Z179" s="103">
        <f t="shared" si="330"/>
        <v>13.428051578947372</v>
      </c>
      <c r="AA179" s="104">
        <f t="shared" si="331"/>
        <v>15.007822352941179</v>
      </c>
      <c r="AB179" s="151">
        <f t="shared" si="332"/>
        <v>192.64627800000008</v>
      </c>
      <c r="AC179" s="151">
        <f t="shared" si="333"/>
        <v>221.54321970000007</v>
      </c>
      <c r="AD179" s="152">
        <f t="shared" si="334"/>
        <v>272.64627800000005</v>
      </c>
      <c r="AE179" s="148">
        <f t="shared" si="335"/>
        <v>18.176418533333337</v>
      </c>
      <c r="AF179" s="149">
        <f t="shared" si="336"/>
        <v>14.349804105263161</v>
      </c>
      <c r="AG179" s="150">
        <f t="shared" si="337"/>
        <v>16.038016352941181</v>
      </c>
      <c r="AH179" s="187">
        <f t="shared" si="338"/>
        <v>211.91090580000011</v>
      </c>
      <c r="AI179" s="188">
        <f t="shared" si="298"/>
        <v>243.69754167000011</v>
      </c>
      <c r="AJ179" s="188">
        <f t="shared" si="299"/>
        <v>291.91090580000014</v>
      </c>
      <c r="AK179" s="189">
        <f t="shared" si="300"/>
        <v>17.171229752941183</v>
      </c>
      <c r="AL179" s="190">
        <f t="shared" si="301"/>
        <v>13.900519323809529</v>
      </c>
      <c r="AM179" s="191">
        <f t="shared" si="302"/>
        <v>16.217272544444452</v>
      </c>
      <c r="AN179" s="220">
        <f t="shared" si="339"/>
        <v>233.10199638000014</v>
      </c>
      <c r="AO179" s="221">
        <f t="shared" si="304"/>
        <v>268.06729583700013</v>
      </c>
      <c r="AP179" s="221">
        <f t="shared" si="305"/>
        <v>313.10199638000017</v>
      </c>
      <c r="AQ179" s="222">
        <f t="shared" si="306"/>
        <v>18.417764492941188</v>
      </c>
      <c r="AR179" s="223">
        <f t="shared" si="307"/>
        <v>14.909618875238104</v>
      </c>
      <c r="AS179" s="224">
        <f t="shared" si="308"/>
        <v>17.394555354444453</v>
      </c>
      <c r="AT179" s="268">
        <f t="shared" si="309"/>
        <v>214.45383666960012</v>
      </c>
      <c r="AU179" s="253">
        <f t="shared" si="310"/>
        <v>256.4121960180002</v>
      </c>
      <c r="AV179" s="254">
        <f t="shared" si="264"/>
        <v>294.87402542070021</v>
      </c>
      <c r="AW179" s="254">
        <f t="shared" si="265"/>
        <v>336.4121960180002</v>
      </c>
      <c r="AX179" s="255">
        <f t="shared" si="266"/>
        <v>19.788952706941188</v>
      </c>
      <c r="AY179" s="256">
        <f t="shared" si="267"/>
        <v>16.019628381809532</v>
      </c>
      <c r="AZ179" s="257">
        <f t="shared" si="268"/>
        <v>18.689566445444456</v>
      </c>
      <c r="BA179" s="268">
        <f t="shared" si="269"/>
        <v>235.89922033656018</v>
      </c>
    </row>
    <row r="180" spans="1:53" x14ac:dyDescent="0.2">
      <c r="A180" s="33">
        <v>8710</v>
      </c>
      <c r="B180" s="33" t="s">
        <v>196</v>
      </c>
      <c r="C180" s="34" t="s">
        <v>20</v>
      </c>
      <c r="D180" s="35">
        <v>201.75</v>
      </c>
      <c r="E180" s="36">
        <f t="shared" si="311"/>
        <v>229.99499999999998</v>
      </c>
      <c r="F180" s="18">
        <f t="shared" si="312"/>
        <v>281.75</v>
      </c>
      <c r="G180" s="37">
        <f t="shared" si="313"/>
        <v>21.673076923076923</v>
      </c>
      <c r="H180" s="38">
        <f t="shared" si="314"/>
        <v>16.573529411764707</v>
      </c>
      <c r="I180" s="39">
        <f t="shared" si="315"/>
        <v>17.609375</v>
      </c>
      <c r="J180" s="40">
        <v>221.92500000000001</v>
      </c>
      <c r="K180" s="23">
        <f t="shared" si="316"/>
        <v>255.21375</v>
      </c>
      <c r="L180" s="41">
        <f t="shared" si="317"/>
        <v>301.92500000000001</v>
      </c>
      <c r="M180" s="42">
        <f t="shared" si="318"/>
        <v>20.128333333333334</v>
      </c>
      <c r="N180" s="43">
        <f t="shared" si="319"/>
        <v>15.890789473684212</v>
      </c>
      <c r="O180" s="44">
        <f t="shared" si="320"/>
        <v>16.773611111111112</v>
      </c>
      <c r="P180" s="45">
        <v>244.11750000000004</v>
      </c>
      <c r="Q180" s="46">
        <f t="shared" si="321"/>
        <v>280.73512500000004</v>
      </c>
      <c r="R180" s="30">
        <f t="shared" si="322"/>
        <v>324.11750000000006</v>
      </c>
      <c r="S180" s="31">
        <f t="shared" si="323"/>
        <v>21.607833333333339</v>
      </c>
      <c r="T180" s="32">
        <f t="shared" si="324"/>
        <v>17.058815789473687</v>
      </c>
      <c r="U180" s="74">
        <f t="shared" si="325"/>
        <v>19.065735294117651</v>
      </c>
      <c r="V180" s="105">
        <f t="shared" si="326"/>
        <v>268.52925000000005</v>
      </c>
      <c r="W180" s="105">
        <f t="shared" si="327"/>
        <v>308.80863750000003</v>
      </c>
      <c r="X180" s="106">
        <f t="shared" si="328"/>
        <v>348.52925000000005</v>
      </c>
      <c r="Y180" s="102">
        <f t="shared" si="329"/>
        <v>23.235283333333335</v>
      </c>
      <c r="Z180" s="103">
        <f t="shared" si="330"/>
        <v>18.343644736842109</v>
      </c>
      <c r="AA180" s="104">
        <f t="shared" si="331"/>
        <v>20.501720588235298</v>
      </c>
      <c r="AB180" s="151">
        <f t="shared" si="332"/>
        <v>295.38217500000007</v>
      </c>
      <c r="AC180" s="151">
        <f t="shared" si="333"/>
        <v>339.68950125000003</v>
      </c>
      <c r="AD180" s="152">
        <f t="shared" si="334"/>
        <v>375.38217500000007</v>
      </c>
      <c r="AE180" s="148">
        <f t="shared" si="335"/>
        <v>25.025478333333339</v>
      </c>
      <c r="AF180" s="149">
        <f t="shared" si="336"/>
        <v>19.756956578947371</v>
      </c>
      <c r="AG180" s="150">
        <f t="shared" si="337"/>
        <v>22.081304411764709</v>
      </c>
      <c r="AH180" s="187">
        <f t="shared" si="338"/>
        <v>324.9203925000001</v>
      </c>
      <c r="AI180" s="188">
        <f t="shared" si="298"/>
        <v>373.65845137500008</v>
      </c>
      <c r="AJ180" s="188">
        <f t="shared" si="299"/>
        <v>404.9203925000001</v>
      </c>
      <c r="AK180" s="189">
        <f t="shared" si="300"/>
        <v>23.818846617647065</v>
      </c>
      <c r="AL180" s="190">
        <f t="shared" si="301"/>
        <v>19.281923452380958</v>
      </c>
      <c r="AM180" s="191">
        <f t="shared" si="302"/>
        <v>22.495577361111117</v>
      </c>
      <c r="AN180" s="220">
        <f t="shared" si="339"/>
        <v>357.41243175000017</v>
      </c>
      <c r="AO180" s="221">
        <f t="shared" si="304"/>
        <v>411.02429651250014</v>
      </c>
      <c r="AP180" s="221">
        <f t="shared" si="305"/>
        <v>437.41243175000017</v>
      </c>
      <c r="AQ180" s="222">
        <f t="shared" si="306"/>
        <v>25.730143044117657</v>
      </c>
      <c r="AR180" s="223">
        <f t="shared" si="307"/>
        <v>20.829163416666674</v>
      </c>
      <c r="AS180" s="224">
        <f t="shared" si="308"/>
        <v>24.300690652777789</v>
      </c>
      <c r="AT180" s="268">
        <f t="shared" si="309"/>
        <v>328.81943721000016</v>
      </c>
      <c r="AU180" s="253">
        <f t="shared" si="310"/>
        <v>393.15367492500019</v>
      </c>
      <c r="AV180" s="254">
        <f t="shared" si="264"/>
        <v>452.12672616375016</v>
      </c>
      <c r="AW180" s="254">
        <f t="shared" si="265"/>
        <v>473.15367492500019</v>
      </c>
      <c r="AX180" s="255">
        <f t="shared" si="266"/>
        <v>27.832569113235305</v>
      </c>
      <c r="AY180" s="256">
        <f t="shared" si="267"/>
        <v>22.531127377380962</v>
      </c>
      <c r="AZ180" s="257">
        <f t="shared" si="268"/>
        <v>26.286315273611123</v>
      </c>
      <c r="BA180" s="268">
        <f t="shared" si="269"/>
        <v>361.70138093100013</v>
      </c>
    </row>
    <row r="181" spans="1:53" x14ac:dyDescent="0.2">
      <c r="A181" s="33">
        <v>8716</v>
      </c>
      <c r="B181" s="33" t="s">
        <v>197</v>
      </c>
      <c r="C181" s="34" t="s">
        <v>20</v>
      </c>
      <c r="D181" s="35">
        <v>96.49</v>
      </c>
      <c r="E181" s="36">
        <f t="shared" si="311"/>
        <v>109.99859999999998</v>
      </c>
      <c r="F181" s="18">
        <f t="shared" si="312"/>
        <v>176.49</v>
      </c>
      <c r="G181" s="37">
        <f t="shared" si="313"/>
        <v>13.576153846153847</v>
      </c>
      <c r="H181" s="38">
        <f t="shared" si="314"/>
        <v>10.381764705882354</v>
      </c>
      <c r="I181" s="39">
        <f t="shared" si="315"/>
        <v>11.030625000000001</v>
      </c>
      <c r="J181" s="40">
        <v>106.13900000000001</v>
      </c>
      <c r="K181" s="23">
        <f t="shared" si="316"/>
        <v>122.05985</v>
      </c>
      <c r="L181" s="41">
        <f t="shared" si="317"/>
        <v>186.13900000000001</v>
      </c>
      <c r="M181" s="42">
        <f t="shared" si="318"/>
        <v>12.409266666666667</v>
      </c>
      <c r="N181" s="43">
        <f t="shared" si="319"/>
        <v>9.7967894736842105</v>
      </c>
      <c r="O181" s="44">
        <f t="shared" si="320"/>
        <v>10.341055555555556</v>
      </c>
      <c r="P181" s="45">
        <v>116.75290000000003</v>
      </c>
      <c r="Q181" s="46">
        <f t="shared" si="321"/>
        <v>134.26583500000001</v>
      </c>
      <c r="R181" s="30">
        <f t="shared" si="322"/>
        <v>196.75290000000001</v>
      </c>
      <c r="S181" s="31">
        <f t="shared" si="323"/>
        <v>13.116860000000001</v>
      </c>
      <c r="T181" s="32">
        <f t="shared" si="324"/>
        <v>10.355415789473685</v>
      </c>
      <c r="U181" s="74">
        <f t="shared" si="325"/>
        <v>11.573700000000001</v>
      </c>
      <c r="V181" s="105">
        <f t="shared" si="326"/>
        <v>128.42819000000003</v>
      </c>
      <c r="W181" s="105">
        <f t="shared" si="327"/>
        <v>147.69241850000003</v>
      </c>
      <c r="X181" s="106">
        <f t="shared" si="328"/>
        <v>208.42819000000003</v>
      </c>
      <c r="Y181" s="102">
        <f t="shared" si="329"/>
        <v>13.895212666666669</v>
      </c>
      <c r="Z181" s="103">
        <f t="shared" si="330"/>
        <v>10.969904736842107</v>
      </c>
      <c r="AA181" s="104">
        <f t="shared" si="331"/>
        <v>12.260481764705885</v>
      </c>
      <c r="AB181" s="151">
        <f t="shared" si="332"/>
        <v>141.27100900000005</v>
      </c>
      <c r="AC181" s="151">
        <f t="shared" si="333"/>
        <v>162.46166035000005</v>
      </c>
      <c r="AD181" s="152">
        <f t="shared" si="334"/>
        <v>221.27100900000005</v>
      </c>
      <c r="AE181" s="148">
        <f t="shared" si="335"/>
        <v>14.751400600000004</v>
      </c>
      <c r="AF181" s="149">
        <f t="shared" si="336"/>
        <v>11.645842578947372</v>
      </c>
      <c r="AG181" s="150">
        <f t="shared" si="337"/>
        <v>13.015941705882355</v>
      </c>
      <c r="AH181" s="187">
        <f t="shared" si="338"/>
        <v>155.39810990000007</v>
      </c>
      <c r="AI181" s="188">
        <f t="shared" si="298"/>
        <v>178.70782638500006</v>
      </c>
      <c r="AJ181" s="188">
        <f t="shared" si="299"/>
        <v>235.39810990000007</v>
      </c>
      <c r="AK181" s="189">
        <f t="shared" si="300"/>
        <v>13.846947641176474</v>
      </c>
      <c r="AL181" s="190">
        <f t="shared" si="301"/>
        <v>11.209433804761908</v>
      </c>
      <c r="AM181" s="191">
        <f t="shared" si="302"/>
        <v>13.077672772222225</v>
      </c>
      <c r="AN181" s="220">
        <f t="shared" si="339"/>
        <v>170.93792089000007</v>
      </c>
      <c r="AO181" s="221">
        <f t="shared" si="304"/>
        <v>196.57860902350006</v>
      </c>
      <c r="AP181" s="221">
        <f t="shared" si="305"/>
        <v>250.93792089000007</v>
      </c>
      <c r="AQ181" s="222">
        <f t="shared" si="306"/>
        <v>14.761054170000005</v>
      </c>
      <c r="AR181" s="223">
        <f t="shared" si="307"/>
        <v>11.949424804285718</v>
      </c>
      <c r="AS181" s="224">
        <f t="shared" si="308"/>
        <v>13.940995605000005</v>
      </c>
      <c r="AT181" s="268">
        <f t="shared" si="309"/>
        <v>157.26288721880007</v>
      </c>
      <c r="AU181" s="253">
        <f t="shared" si="310"/>
        <v>188.0317129790001</v>
      </c>
      <c r="AV181" s="254">
        <f t="shared" si="264"/>
        <v>216.23646992585012</v>
      </c>
      <c r="AW181" s="254">
        <f t="shared" si="265"/>
        <v>268.03171297900008</v>
      </c>
      <c r="AX181" s="255">
        <f t="shared" si="266"/>
        <v>15.766571351705887</v>
      </c>
      <c r="AY181" s="256">
        <f t="shared" si="267"/>
        <v>12.763414903761909</v>
      </c>
      <c r="AZ181" s="257">
        <f t="shared" si="268"/>
        <v>14.890650721055559</v>
      </c>
      <c r="BA181" s="268">
        <f t="shared" si="269"/>
        <v>172.9891759406801</v>
      </c>
    </row>
    <row r="182" spans="1:53" x14ac:dyDescent="0.2">
      <c r="A182" s="33">
        <v>8721</v>
      </c>
      <c r="B182" s="33" t="s">
        <v>198</v>
      </c>
      <c r="C182" s="34" t="s">
        <v>20</v>
      </c>
      <c r="D182" s="35">
        <v>162.28</v>
      </c>
      <c r="E182" s="36">
        <f t="shared" si="311"/>
        <v>184.99919999999997</v>
      </c>
      <c r="F182" s="18">
        <f t="shared" si="312"/>
        <v>242.28</v>
      </c>
      <c r="G182" s="37">
        <f t="shared" si="313"/>
        <v>18.636923076923075</v>
      </c>
      <c r="H182" s="38">
        <f t="shared" si="314"/>
        <v>14.251764705882353</v>
      </c>
      <c r="I182" s="39">
        <f t="shared" si="315"/>
        <v>15.1425</v>
      </c>
      <c r="J182" s="40">
        <v>178.50800000000001</v>
      </c>
      <c r="K182" s="23">
        <f t="shared" si="316"/>
        <v>205.2842</v>
      </c>
      <c r="L182" s="41">
        <f t="shared" si="317"/>
        <v>258.50800000000004</v>
      </c>
      <c r="M182" s="42">
        <f t="shared" si="318"/>
        <v>17.233866666666668</v>
      </c>
      <c r="N182" s="43">
        <f t="shared" si="319"/>
        <v>13.605684210526318</v>
      </c>
      <c r="O182" s="44">
        <f t="shared" si="320"/>
        <v>14.361555555555558</v>
      </c>
      <c r="P182" s="45">
        <v>196.35880000000003</v>
      </c>
      <c r="Q182" s="46">
        <f t="shared" si="321"/>
        <v>225.81262000000001</v>
      </c>
      <c r="R182" s="30">
        <f t="shared" si="322"/>
        <v>276.35880000000003</v>
      </c>
      <c r="S182" s="31">
        <f t="shared" si="323"/>
        <v>18.423920000000003</v>
      </c>
      <c r="T182" s="32">
        <f t="shared" si="324"/>
        <v>14.545200000000001</v>
      </c>
      <c r="U182" s="74">
        <f t="shared" si="325"/>
        <v>16.256400000000003</v>
      </c>
      <c r="V182" s="105">
        <f t="shared" si="326"/>
        <v>215.99468000000005</v>
      </c>
      <c r="W182" s="105">
        <f t="shared" si="327"/>
        <v>248.39388200000002</v>
      </c>
      <c r="X182" s="106">
        <f t="shared" si="328"/>
        <v>295.99468000000002</v>
      </c>
      <c r="Y182" s="102">
        <f t="shared" si="329"/>
        <v>19.732978666666668</v>
      </c>
      <c r="Z182" s="103">
        <f t="shared" si="330"/>
        <v>15.578667368421053</v>
      </c>
      <c r="AA182" s="104">
        <f t="shared" si="331"/>
        <v>17.411451764705884</v>
      </c>
      <c r="AB182" s="151">
        <f t="shared" si="332"/>
        <v>237.59414800000008</v>
      </c>
      <c r="AC182" s="151">
        <f t="shared" si="333"/>
        <v>273.23327020000005</v>
      </c>
      <c r="AD182" s="152">
        <f t="shared" si="334"/>
        <v>317.59414800000008</v>
      </c>
      <c r="AE182" s="148">
        <f t="shared" si="335"/>
        <v>21.172943200000006</v>
      </c>
      <c r="AF182" s="149">
        <f t="shared" si="336"/>
        <v>16.715481473684214</v>
      </c>
      <c r="AG182" s="150">
        <f t="shared" si="337"/>
        <v>18.682008705882357</v>
      </c>
      <c r="AH182" s="187">
        <f t="shared" si="338"/>
        <v>261.35356280000008</v>
      </c>
      <c r="AI182" s="188">
        <f t="shared" si="298"/>
        <v>300.55659722000007</v>
      </c>
      <c r="AJ182" s="188">
        <f t="shared" si="299"/>
        <v>341.35356280000008</v>
      </c>
      <c r="AK182" s="189">
        <f t="shared" si="300"/>
        <v>20.079621341176477</v>
      </c>
      <c r="AL182" s="190">
        <f t="shared" si="301"/>
        <v>16.254931561904765</v>
      </c>
      <c r="AM182" s="191">
        <f t="shared" si="302"/>
        <v>18.964086822222228</v>
      </c>
      <c r="AN182" s="220">
        <f t="shared" si="339"/>
        <v>287.48891908000013</v>
      </c>
      <c r="AO182" s="221">
        <f t="shared" si="304"/>
        <v>330.6122569420001</v>
      </c>
      <c r="AP182" s="221">
        <f t="shared" si="305"/>
        <v>367.48891908000013</v>
      </c>
      <c r="AQ182" s="222">
        <f t="shared" si="306"/>
        <v>21.616995240000008</v>
      </c>
      <c r="AR182" s="223">
        <f t="shared" si="307"/>
        <v>17.499472337142862</v>
      </c>
      <c r="AS182" s="224">
        <f t="shared" si="308"/>
        <v>20.416051060000008</v>
      </c>
      <c r="AT182" s="268">
        <f t="shared" si="309"/>
        <v>264.48980555360009</v>
      </c>
      <c r="AU182" s="253">
        <f t="shared" si="310"/>
        <v>316.23781098800015</v>
      </c>
      <c r="AV182" s="254">
        <f t="shared" si="264"/>
        <v>363.67348263620016</v>
      </c>
      <c r="AW182" s="254">
        <f t="shared" si="265"/>
        <v>396.23781098800015</v>
      </c>
      <c r="AX182" s="255">
        <f t="shared" si="266"/>
        <v>23.308106528705892</v>
      </c>
      <c r="AY182" s="256">
        <f t="shared" si="267"/>
        <v>18.86846718990477</v>
      </c>
      <c r="AZ182" s="257">
        <f t="shared" si="268"/>
        <v>22.013211721555564</v>
      </c>
      <c r="BA182" s="268">
        <f t="shared" si="269"/>
        <v>290.93878610896013</v>
      </c>
    </row>
    <row r="183" spans="1:53" x14ac:dyDescent="0.2">
      <c r="A183" s="33">
        <v>8722</v>
      </c>
      <c r="B183" s="33" t="s">
        <v>199</v>
      </c>
      <c r="C183" s="34" t="s">
        <v>20</v>
      </c>
      <c r="D183" s="47">
        <v>171.05</v>
      </c>
      <c r="E183" s="36">
        <f t="shared" si="311"/>
        <v>194.99699999999999</v>
      </c>
      <c r="F183" s="18">
        <f t="shared" si="312"/>
        <v>251.05</v>
      </c>
      <c r="G183" s="37">
        <f t="shared" si="313"/>
        <v>19.311538461538461</v>
      </c>
      <c r="H183" s="38">
        <f t="shared" si="314"/>
        <v>14.767647058823529</v>
      </c>
      <c r="I183" s="39">
        <f t="shared" si="315"/>
        <v>15.690625000000001</v>
      </c>
      <c r="J183" s="40">
        <v>188.15500000000003</v>
      </c>
      <c r="K183" s="23">
        <f t="shared" si="316"/>
        <v>216.37825000000001</v>
      </c>
      <c r="L183" s="41">
        <f t="shared" si="317"/>
        <v>268.15500000000003</v>
      </c>
      <c r="M183" s="42">
        <f t="shared" si="318"/>
        <v>17.877000000000002</v>
      </c>
      <c r="N183" s="43">
        <f t="shared" si="319"/>
        <v>14.11342105263158</v>
      </c>
      <c r="O183" s="44">
        <f t="shared" si="320"/>
        <v>14.897500000000001</v>
      </c>
      <c r="P183" s="45">
        <v>206.97050000000004</v>
      </c>
      <c r="Q183" s="46">
        <f t="shared" si="321"/>
        <v>238.01607500000003</v>
      </c>
      <c r="R183" s="30">
        <f t="shared" si="322"/>
        <v>286.97050000000002</v>
      </c>
      <c r="S183" s="31">
        <f t="shared" si="323"/>
        <v>19.131366666666668</v>
      </c>
      <c r="T183" s="32">
        <f t="shared" si="324"/>
        <v>15.10371052631579</v>
      </c>
      <c r="U183" s="74">
        <f t="shared" si="325"/>
        <v>16.880617647058823</v>
      </c>
      <c r="V183" s="105">
        <f t="shared" si="326"/>
        <v>227.66755000000006</v>
      </c>
      <c r="W183" s="105">
        <f t="shared" si="327"/>
        <v>261.81768250000005</v>
      </c>
      <c r="X183" s="106">
        <f t="shared" si="328"/>
        <v>307.66755000000006</v>
      </c>
      <c r="Y183" s="102">
        <f t="shared" si="329"/>
        <v>20.511170000000003</v>
      </c>
      <c r="Z183" s="103">
        <f t="shared" si="330"/>
        <v>16.193028947368425</v>
      </c>
      <c r="AA183" s="104">
        <f t="shared" si="331"/>
        <v>18.098091176470593</v>
      </c>
      <c r="AB183" s="151">
        <f t="shared" si="332"/>
        <v>250.43430500000008</v>
      </c>
      <c r="AC183" s="151">
        <f t="shared" si="333"/>
        <v>287.99945075000005</v>
      </c>
      <c r="AD183" s="152">
        <f t="shared" si="334"/>
        <v>330.43430500000011</v>
      </c>
      <c r="AE183" s="148">
        <f t="shared" si="335"/>
        <v>22.028953666666673</v>
      </c>
      <c r="AF183" s="149">
        <f t="shared" si="336"/>
        <v>17.391279210526321</v>
      </c>
      <c r="AG183" s="150">
        <f t="shared" si="337"/>
        <v>19.437312058823537</v>
      </c>
      <c r="AH183" s="187">
        <f t="shared" si="338"/>
        <v>275.47773550000011</v>
      </c>
      <c r="AI183" s="188">
        <f t="shared" si="298"/>
        <v>316.79939582500009</v>
      </c>
      <c r="AJ183" s="188">
        <f t="shared" si="299"/>
        <v>355.47773550000011</v>
      </c>
      <c r="AK183" s="189">
        <f t="shared" si="300"/>
        <v>20.910455029411771</v>
      </c>
      <c r="AL183" s="190">
        <f t="shared" si="301"/>
        <v>16.927511214285719</v>
      </c>
      <c r="AM183" s="191">
        <f t="shared" si="302"/>
        <v>19.748763083333341</v>
      </c>
      <c r="AN183" s="220">
        <f t="shared" si="339"/>
        <v>303.02550905000015</v>
      </c>
      <c r="AO183" s="221">
        <f t="shared" si="304"/>
        <v>348.47933540750017</v>
      </c>
      <c r="AP183" s="221">
        <f t="shared" si="305"/>
        <v>383.02550905000015</v>
      </c>
      <c r="AQ183" s="222">
        <f t="shared" si="306"/>
        <v>22.530912297058833</v>
      </c>
      <c r="AR183" s="223">
        <f t="shared" si="307"/>
        <v>18.239309954761911</v>
      </c>
      <c r="AS183" s="224">
        <f t="shared" si="308"/>
        <v>21.27919494722223</v>
      </c>
      <c r="AT183" s="268">
        <f t="shared" si="309"/>
        <v>278.78346832600016</v>
      </c>
      <c r="AU183" s="253">
        <f t="shared" si="310"/>
        <v>333.32805995500019</v>
      </c>
      <c r="AV183" s="254">
        <f t="shared" si="264"/>
        <v>383.32726894825021</v>
      </c>
      <c r="AW183" s="254">
        <f t="shared" si="265"/>
        <v>413.32805995500019</v>
      </c>
      <c r="AX183" s="255">
        <f t="shared" si="266"/>
        <v>24.313415291470598</v>
      </c>
      <c r="AY183" s="256">
        <f t="shared" si="267"/>
        <v>19.682288569285724</v>
      </c>
      <c r="AZ183" s="257">
        <f t="shared" si="268"/>
        <v>22.962669997500011</v>
      </c>
      <c r="BA183" s="268">
        <f t="shared" si="269"/>
        <v>306.66181515860018</v>
      </c>
    </row>
    <row r="184" spans="1:53" x14ac:dyDescent="0.2">
      <c r="A184" s="33">
        <v>8723</v>
      </c>
      <c r="B184" s="33" t="s">
        <v>200</v>
      </c>
      <c r="C184" s="34" t="s">
        <v>20</v>
      </c>
      <c r="D184" s="47">
        <v>289.47000000000003</v>
      </c>
      <c r="E184" s="36">
        <f t="shared" si="311"/>
        <v>329.99580000000003</v>
      </c>
      <c r="F184" s="18">
        <f t="shared" si="312"/>
        <v>369.47</v>
      </c>
      <c r="G184" s="37">
        <f t="shared" si="313"/>
        <v>28.420769230769231</v>
      </c>
      <c r="H184" s="38">
        <f t="shared" si="314"/>
        <v>21.733529411764707</v>
      </c>
      <c r="I184" s="39">
        <f t="shared" si="315"/>
        <v>23.091875000000002</v>
      </c>
      <c r="J184" s="40">
        <v>318.41700000000003</v>
      </c>
      <c r="K184" s="23">
        <f t="shared" si="316"/>
        <v>366.17955000000001</v>
      </c>
      <c r="L184" s="41">
        <f t="shared" si="317"/>
        <v>398.41700000000003</v>
      </c>
      <c r="M184" s="42">
        <f t="shared" si="318"/>
        <v>26.561133333333334</v>
      </c>
      <c r="N184" s="43">
        <f t="shared" si="319"/>
        <v>20.969315789473686</v>
      </c>
      <c r="O184" s="44">
        <f t="shared" si="320"/>
        <v>22.134277777777779</v>
      </c>
      <c r="P184" s="45">
        <v>350.25870000000003</v>
      </c>
      <c r="Q184" s="46">
        <f t="shared" si="321"/>
        <v>402.797505</v>
      </c>
      <c r="R184" s="30">
        <f t="shared" si="322"/>
        <v>430.25870000000003</v>
      </c>
      <c r="S184" s="31">
        <f t="shared" si="323"/>
        <v>28.683913333333336</v>
      </c>
      <c r="T184" s="32">
        <f t="shared" si="324"/>
        <v>22.645194736842107</v>
      </c>
      <c r="U184" s="74">
        <f t="shared" si="325"/>
        <v>25.309335294117648</v>
      </c>
      <c r="V184" s="105">
        <f t="shared" si="326"/>
        <v>385.28457000000009</v>
      </c>
      <c r="W184" s="105">
        <f t="shared" si="327"/>
        <v>443.07725550000009</v>
      </c>
      <c r="X184" s="106">
        <f t="shared" si="328"/>
        <v>465.28457000000009</v>
      </c>
      <c r="Y184" s="102">
        <f t="shared" si="329"/>
        <v>31.01897133333334</v>
      </c>
      <c r="Z184" s="103">
        <f t="shared" si="330"/>
        <v>24.488661578947372</v>
      </c>
      <c r="AA184" s="104">
        <f t="shared" si="331"/>
        <v>27.369680588235298</v>
      </c>
      <c r="AB184" s="151">
        <f t="shared" si="332"/>
        <v>423.81302700000015</v>
      </c>
      <c r="AC184" s="151">
        <f t="shared" si="333"/>
        <v>487.38498105000014</v>
      </c>
      <c r="AD184" s="152">
        <f t="shared" si="334"/>
        <v>503.81302700000015</v>
      </c>
      <c r="AE184" s="148">
        <f t="shared" si="335"/>
        <v>33.58753513333334</v>
      </c>
      <c r="AF184" s="149">
        <f t="shared" si="336"/>
        <v>26.516475105263165</v>
      </c>
      <c r="AG184" s="150">
        <f t="shared" si="337"/>
        <v>29.636060411764714</v>
      </c>
      <c r="AH184" s="187">
        <f t="shared" si="338"/>
        <v>466.1943297000002</v>
      </c>
      <c r="AI184" s="188">
        <f t="shared" si="298"/>
        <v>536.12347915500015</v>
      </c>
      <c r="AJ184" s="188">
        <f t="shared" si="299"/>
        <v>546.19432970000025</v>
      </c>
      <c r="AK184" s="189">
        <f t="shared" si="300"/>
        <v>32.129078217647077</v>
      </c>
      <c r="AL184" s="190">
        <f t="shared" si="301"/>
        <v>26.009253795238106</v>
      </c>
      <c r="AM184" s="191">
        <f t="shared" si="302"/>
        <v>30.344129427777791</v>
      </c>
      <c r="AN184" s="220">
        <f t="shared" si="339"/>
        <v>512.8137626700003</v>
      </c>
      <c r="AO184" s="221">
        <f t="shared" si="304"/>
        <v>589.73582707050025</v>
      </c>
      <c r="AP184" s="221">
        <f t="shared" si="305"/>
        <v>592.8137626700003</v>
      </c>
      <c r="AQ184" s="222">
        <f t="shared" si="306"/>
        <v>34.871397804117663</v>
      </c>
      <c r="AR184" s="223">
        <f t="shared" si="307"/>
        <v>28.229226793809538</v>
      </c>
      <c r="AS184" s="224">
        <f t="shared" si="308"/>
        <v>32.934097926111129</v>
      </c>
      <c r="AT184" s="268">
        <f t="shared" si="309"/>
        <v>471.78866165640022</v>
      </c>
      <c r="AU184" s="253">
        <f t="shared" si="310"/>
        <v>564.09513893700034</v>
      </c>
      <c r="AV184" s="254">
        <f t="shared" si="264"/>
        <v>648.70940977755038</v>
      </c>
      <c r="AW184" s="254">
        <f t="shared" si="265"/>
        <v>644.09513893700034</v>
      </c>
      <c r="AX184" s="255">
        <f t="shared" si="266"/>
        <v>37.887949349235313</v>
      </c>
      <c r="AY184" s="256">
        <f t="shared" si="267"/>
        <v>30.67119709223811</v>
      </c>
      <c r="AZ184" s="257">
        <f t="shared" si="268"/>
        <v>35.783063274277794</v>
      </c>
      <c r="BA184" s="268">
        <f t="shared" si="269"/>
        <v>518.96752782204032</v>
      </c>
    </row>
    <row r="185" spans="1:53" x14ac:dyDescent="0.2">
      <c r="A185" s="33">
        <v>8729</v>
      </c>
      <c r="B185" s="33" t="s">
        <v>201</v>
      </c>
      <c r="C185" s="34" t="s">
        <v>20</v>
      </c>
      <c r="D185" s="35">
        <v>289.47000000000003</v>
      </c>
      <c r="E185" s="36">
        <f t="shared" si="311"/>
        <v>329.99580000000003</v>
      </c>
      <c r="F185" s="18">
        <f t="shared" si="312"/>
        <v>369.47</v>
      </c>
      <c r="G185" s="37">
        <f t="shared" si="313"/>
        <v>28.420769230769231</v>
      </c>
      <c r="H185" s="38">
        <f t="shared" si="314"/>
        <v>21.733529411764707</v>
      </c>
      <c r="I185" s="39">
        <f t="shared" si="315"/>
        <v>23.091875000000002</v>
      </c>
      <c r="J185" s="40">
        <v>318.41700000000003</v>
      </c>
      <c r="K185" s="23">
        <f t="shared" si="316"/>
        <v>366.17955000000001</v>
      </c>
      <c r="L185" s="41">
        <f t="shared" si="317"/>
        <v>398.41700000000003</v>
      </c>
      <c r="M185" s="42">
        <f t="shared" si="318"/>
        <v>26.561133333333334</v>
      </c>
      <c r="N185" s="43">
        <f t="shared" si="319"/>
        <v>20.969315789473686</v>
      </c>
      <c r="O185" s="44">
        <f t="shared" si="320"/>
        <v>22.134277777777779</v>
      </c>
      <c r="P185" s="45">
        <v>350.25870000000003</v>
      </c>
      <c r="Q185" s="46">
        <f t="shared" si="321"/>
        <v>402.797505</v>
      </c>
      <c r="R185" s="30">
        <f t="shared" si="322"/>
        <v>430.25870000000003</v>
      </c>
      <c r="S185" s="31">
        <f t="shared" si="323"/>
        <v>28.683913333333336</v>
      </c>
      <c r="T185" s="32">
        <f t="shared" si="324"/>
        <v>22.645194736842107</v>
      </c>
      <c r="U185" s="74">
        <f t="shared" si="325"/>
        <v>25.309335294117648</v>
      </c>
      <c r="V185" s="105">
        <f t="shared" si="326"/>
        <v>385.28457000000009</v>
      </c>
      <c r="W185" s="105">
        <f t="shared" si="327"/>
        <v>443.07725550000009</v>
      </c>
      <c r="X185" s="106">
        <f t="shared" si="328"/>
        <v>465.28457000000009</v>
      </c>
      <c r="Y185" s="102">
        <f t="shared" si="329"/>
        <v>31.01897133333334</v>
      </c>
      <c r="Z185" s="103">
        <f t="shared" si="330"/>
        <v>24.488661578947372</v>
      </c>
      <c r="AA185" s="104">
        <f t="shared" si="331"/>
        <v>27.369680588235298</v>
      </c>
      <c r="AB185" s="151">
        <f t="shared" si="332"/>
        <v>423.81302700000015</v>
      </c>
      <c r="AC185" s="151">
        <f t="shared" si="333"/>
        <v>487.38498105000014</v>
      </c>
      <c r="AD185" s="152">
        <f t="shared" si="334"/>
        <v>503.81302700000015</v>
      </c>
      <c r="AE185" s="148">
        <f t="shared" si="335"/>
        <v>33.58753513333334</v>
      </c>
      <c r="AF185" s="149">
        <f t="shared" si="336"/>
        <v>26.516475105263165</v>
      </c>
      <c r="AG185" s="150">
        <f t="shared" si="337"/>
        <v>29.636060411764714</v>
      </c>
      <c r="AH185" s="187">
        <f t="shared" si="338"/>
        <v>466.1943297000002</v>
      </c>
      <c r="AI185" s="188">
        <f t="shared" si="298"/>
        <v>536.12347915500015</v>
      </c>
      <c r="AJ185" s="188">
        <f t="shared" si="299"/>
        <v>546.19432970000025</v>
      </c>
      <c r="AK185" s="189">
        <f t="shared" si="300"/>
        <v>32.129078217647077</v>
      </c>
      <c r="AL185" s="190">
        <f t="shared" si="301"/>
        <v>26.009253795238106</v>
      </c>
      <c r="AM185" s="191">
        <f t="shared" si="302"/>
        <v>30.344129427777791</v>
      </c>
      <c r="AN185" s="220">
        <f t="shared" si="339"/>
        <v>512.8137626700003</v>
      </c>
      <c r="AO185" s="221">
        <f t="shared" si="304"/>
        <v>589.73582707050025</v>
      </c>
      <c r="AP185" s="221">
        <f t="shared" si="305"/>
        <v>592.8137626700003</v>
      </c>
      <c r="AQ185" s="222">
        <f t="shared" si="306"/>
        <v>34.871397804117663</v>
      </c>
      <c r="AR185" s="223">
        <f t="shared" si="307"/>
        <v>28.229226793809538</v>
      </c>
      <c r="AS185" s="224">
        <f t="shared" si="308"/>
        <v>32.934097926111129</v>
      </c>
      <c r="AT185" s="268">
        <f t="shared" si="309"/>
        <v>471.78866165640022</v>
      </c>
      <c r="AU185" s="253">
        <f t="shared" si="310"/>
        <v>564.09513893700034</v>
      </c>
      <c r="AV185" s="254">
        <f t="shared" si="264"/>
        <v>648.70940977755038</v>
      </c>
      <c r="AW185" s="254">
        <f t="shared" si="265"/>
        <v>644.09513893700034</v>
      </c>
      <c r="AX185" s="255">
        <f t="shared" si="266"/>
        <v>37.887949349235313</v>
      </c>
      <c r="AY185" s="256">
        <f t="shared" si="267"/>
        <v>30.67119709223811</v>
      </c>
      <c r="AZ185" s="257">
        <f t="shared" si="268"/>
        <v>35.783063274277794</v>
      </c>
      <c r="BA185" s="268">
        <f t="shared" si="269"/>
        <v>518.96752782204032</v>
      </c>
    </row>
    <row r="186" spans="1:53" x14ac:dyDescent="0.2">
      <c r="A186" s="33">
        <v>8730</v>
      </c>
      <c r="B186" s="33" t="s">
        <v>202</v>
      </c>
      <c r="C186" s="34" t="s">
        <v>20</v>
      </c>
      <c r="D186" s="35">
        <v>197.37</v>
      </c>
      <c r="E186" s="36">
        <f t="shared" si="311"/>
        <v>225.00179999999997</v>
      </c>
      <c r="F186" s="18">
        <f t="shared" si="312"/>
        <v>277.37</v>
      </c>
      <c r="G186" s="37">
        <f t="shared" si="313"/>
        <v>21.336153846153845</v>
      </c>
      <c r="H186" s="38">
        <f t="shared" si="314"/>
        <v>16.315882352941177</v>
      </c>
      <c r="I186" s="39">
        <f t="shared" si="315"/>
        <v>17.335625</v>
      </c>
      <c r="J186" s="40">
        <v>217.10700000000003</v>
      </c>
      <c r="K186" s="23">
        <f t="shared" si="316"/>
        <v>249.67305000000002</v>
      </c>
      <c r="L186" s="41">
        <f t="shared" si="317"/>
        <v>297.10700000000003</v>
      </c>
      <c r="M186" s="42">
        <f t="shared" si="318"/>
        <v>19.807133333333336</v>
      </c>
      <c r="N186" s="43">
        <f t="shared" si="319"/>
        <v>15.637210526315791</v>
      </c>
      <c r="O186" s="44">
        <f t="shared" si="320"/>
        <v>16.505944444444445</v>
      </c>
      <c r="P186" s="45">
        <v>238.81770000000006</v>
      </c>
      <c r="Q186" s="46">
        <f t="shared" si="321"/>
        <v>274.64035500000006</v>
      </c>
      <c r="R186" s="30">
        <f t="shared" si="322"/>
        <v>318.81770000000006</v>
      </c>
      <c r="S186" s="31">
        <f t="shared" si="323"/>
        <v>21.254513333333339</v>
      </c>
      <c r="T186" s="32">
        <f t="shared" si="324"/>
        <v>16.779878947368424</v>
      </c>
      <c r="U186" s="74">
        <f t="shared" si="325"/>
        <v>18.753982352941179</v>
      </c>
      <c r="V186" s="105">
        <f t="shared" si="326"/>
        <v>262.69947000000008</v>
      </c>
      <c r="W186" s="105">
        <f t="shared" si="327"/>
        <v>302.10439050000008</v>
      </c>
      <c r="X186" s="106">
        <f t="shared" si="328"/>
        <v>342.69947000000008</v>
      </c>
      <c r="Y186" s="102">
        <f t="shared" si="329"/>
        <v>22.846631333333338</v>
      </c>
      <c r="Z186" s="103">
        <f t="shared" si="330"/>
        <v>18.03681421052632</v>
      </c>
      <c r="AA186" s="104">
        <f t="shared" si="331"/>
        <v>20.15879235294118</v>
      </c>
      <c r="AB186" s="151">
        <f t="shared" si="332"/>
        <v>288.96941700000013</v>
      </c>
      <c r="AC186" s="151">
        <f t="shared" si="333"/>
        <v>332.31482955000013</v>
      </c>
      <c r="AD186" s="152">
        <f t="shared" si="334"/>
        <v>368.96941700000013</v>
      </c>
      <c r="AE186" s="148">
        <f t="shared" si="335"/>
        <v>24.597961133333342</v>
      </c>
      <c r="AF186" s="149">
        <f t="shared" si="336"/>
        <v>19.419443000000008</v>
      </c>
      <c r="AG186" s="150">
        <f t="shared" si="337"/>
        <v>21.704083352941183</v>
      </c>
      <c r="AH186" s="187">
        <f t="shared" si="338"/>
        <v>317.86635870000015</v>
      </c>
      <c r="AI186" s="188">
        <f t="shared" si="298"/>
        <v>365.54631250500012</v>
      </c>
      <c r="AJ186" s="188">
        <f t="shared" si="299"/>
        <v>397.86635870000015</v>
      </c>
      <c r="AK186" s="189">
        <f t="shared" si="300"/>
        <v>23.403903452941186</v>
      </c>
      <c r="AL186" s="190">
        <f t="shared" si="301"/>
        <v>18.946017080952387</v>
      </c>
      <c r="AM186" s="191">
        <f t="shared" si="302"/>
        <v>22.103686594444454</v>
      </c>
      <c r="AN186" s="220">
        <f t="shared" si="339"/>
        <v>349.6529945700002</v>
      </c>
      <c r="AO186" s="221">
        <f t="shared" si="304"/>
        <v>402.10094375550023</v>
      </c>
      <c r="AP186" s="221">
        <f t="shared" si="305"/>
        <v>429.6529945700002</v>
      </c>
      <c r="AQ186" s="222">
        <f t="shared" si="306"/>
        <v>25.273705562941188</v>
      </c>
      <c r="AR186" s="223">
        <f t="shared" si="307"/>
        <v>20.459666408095249</v>
      </c>
      <c r="AS186" s="224">
        <f t="shared" si="308"/>
        <v>23.869610809444456</v>
      </c>
      <c r="AT186" s="268">
        <f t="shared" si="309"/>
        <v>321.68075500440023</v>
      </c>
      <c r="AU186" s="253">
        <f t="shared" si="310"/>
        <v>384.61829402700027</v>
      </c>
      <c r="AV186" s="254">
        <f t="shared" si="264"/>
        <v>442.31103813105028</v>
      </c>
      <c r="AW186" s="254">
        <f t="shared" si="265"/>
        <v>464.61829402700027</v>
      </c>
      <c r="AX186" s="255">
        <f t="shared" si="266"/>
        <v>27.330487883941192</v>
      </c>
      <c r="AY186" s="256">
        <f t="shared" si="267"/>
        <v>22.124680667952394</v>
      </c>
      <c r="AZ186" s="257">
        <f t="shared" si="268"/>
        <v>25.812127445944459</v>
      </c>
      <c r="BA186" s="268">
        <f t="shared" si="269"/>
        <v>353.84883050484024</v>
      </c>
    </row>
    <row r="187" spans="1:53" x14ac:dyDescent="0.2">
      <c r="A187" s="33">
        <v>8731</v>
      </c>
      <c r="B187" s="33" t="s">
        <v>203</v>
      </c>
      <c r="C187" s="34" t="s">
        <v>20</v>
      </c>
      <c r="D187" s="47">
        <v>219.3</v>
      </c>
      <c r="E187" s="36">
        <f t="shared" si="311"/>
        <v>250.00199999999998</v>
      </c>
      <c r="F187" s="18">
        <f t="shared" si="312"/>
        <v>299.3</v>
      </c>
      <c r="G187" s="37">
        <f t="shared" si="313"/>
        <v>23.023076923076925</v>
      </c>
      <c r="H187" s="38">
        <f t="shared" si="314"/>
        <v>17.605882352941176</v>
      </c>
      <c r="I187" s="39">
        <f t="shared" si="315"/>
        <v>18.706250000000001</v>
      </c>
      <c r="J187" s="40">
        <v>241.23000000000002</v>
      </c>
      <c r="K187" s="23">
        <f t="shared" si="316"/>
        <v>277.41449999999998</v>
      </c>
      <c r="L187" s="41">
        <f t="shared" si="317"/>
        <v>321.23</v>
      </c>
      <c r="M187" s="42">
        <f t="shared" si="318"/>
        <v>21.415333333333333</v>
      </c>
      <c r="N187" s="43">
        <f t="shared" si="319"/>
        <v>16.906842105263159</v>
      </c>
      <c r="O187" s="44">
        <f t="shared" si="320"/>
        <v>17.846111111111114</v>
      </c>
      <c r="P187" s="45">
        <v>265.35300000000007</v>
      </c>
      <c r="Q187" s="46">
        <f t="shared" si="321"/>
        <v>305.15595000000008</v>
      </c>
      <c r="R187" s="30">
        <f t="shared" si="322"/>
        <v>345.35300000000007</v>
      </c>
      <c r="S187" s="31">
        <f t="shared" si="323"/>
        <v>23.023533333333337</v>
      </c>
      <c r="T187" s="32">
        <f t="shared" si="324"/>
        <v>18.176473684210531</v>
      </c>
      <c r="U187" s="74">
        <f t="shared" si="325"/>
        <v>20.314882352941179</v>
      </c>
      <c r="V187" s="105">
        <f t="shared" si="326"/>
        <v>291.88830000000007</v>
      </c>
      <c r="W187" s="105">
        <f t="shared" si="327"/>
        <v>335.67154500000004</v>
      </c>
      <c r="X187" s="106">
        <f t="shared" si="328"/>
        <v>371.88830000000007</v>
      </c>
      <c r="Y187" s="102">
        <f t="shared" si="329"/>
        <v>24.792553333333338</v>
      </c>
      <c r="Z187" s="103">
        <f t="shared" si="330"/>
        <v>19.573068421052636</v>
      </c>
      <c r="AA187" s="104">
        <f t="shared" si="331"/>
        <v>21.875782352941179</v>
      </c>
      <c r="AB187" s="151">
        <f t="shared" si="332"/>
        <v>321.07713000000012</v>
      </c>
      <c r="AC187" s="151">
        <f t="shared" si="333"/>
        <v>369.23869950000011</v>
      </c>
      <c r="AD187" s="152">
        <f t="shared" si="334"/>
        <v>401.07713000000012</v>
      </c>
      <c r="AE187" s="148">
        <f t="shared" si="335"/>
        <v>26.738475333333341</v>
      </c>
      <c r="AF187" s="149">
        <f t="shared" si="336"/>
        <v>21.109322631578955</v>
      </c>
      <c r="AG187" s="150">
        <f t="shared" si="337"/>
        <v>23.592772352941182</v>
      </c>
      <c r="AH187" s="187">
        <f t="shared" si="338"/>
        <v>353.18484300000017</v>
      </c>
      <c r="AI187" s="188">
        <f t="shared" si="298"/>
        <v>406.16256945000015</v>
      </c>
      <c r="AJ187" s="188">
        <f t="shared" si="299"/>
        <v>433.18484300000017</v>
      </c>
      <c r="AK187" s="189">
        <f t="shared" si="300"/>
        <v>25.481461352941185</v>
      </c>
      <c r="AL187" s="190">
        <f t="shared" si="301"/>
        <v>20.627849666666673</v>
      </c>
      <c r="AM187" s="191">
        <f t="shared" si="302"/>
        <v>24.065824611111122</v>
      </c>
      <c r="AN187" s="220">
        <f t="shared" si="339"/>
        <v>388.50332730000019</v>
      </c>
      <c r="AO187" s="221">
        <f t="shared" si="304"/>
        <v>446.77882639500018</v>
      </c>
      <c r="AP187" s="221">
        <f t="shared" si="305"/>
        <v>468.50332730000019</v>
      </c>
      <c r="AQ187" s="222">
        <f t="shared" si="306"/>
        <v>27.559019252941187</v>
      </c>
      <c r="AR187" s="223">
        <f t="shared" si="307"/>
        <v>22.309682252380963</v>
      </c>
      <c r="AS187" s="224">
        <f t="shared" si="308"/>
        <v>26.027962627777789</v>
      </c>
      <c r="AT187" s="268">
        <f t="shared" si="309"/>
        <v>357.42306111600016</v>
      </c>
      <c r="AU187" s="253">
        <f t="shared" si="310"/>
        <v>427.35366003000024</v>
      </c>
      <c r="AV187" s="254">
        <f t="shared" si="264"/>
        <v>491.45670903450025</v>
      </c>
      <c r="AW187" s="254">
        <f t="shared" si="265"/>
        <v>507.35366003000024</v>
      </c>
      <c r="AX187" s="255">
        <f t="shared" si="266"/>
        <v>29.84433294294119</v>
      </c>
      <c r="AY187" s="256">
        <f t="shared" si="267"/>
        <v>24.159698096666677</v>
      </c>
      <c r="AZ187" s="257">
        <f t="shared" si="268"/>
        <v>28.186314446111126</v>
      </c>
      <c r="BA187" s="268">
        <f t="shared" si="269"/>
        <v>393.1653672276002</v>
      </c>
    </row>
    <row r="188" spans="1:53" x14ac:dyDescent="0.2">
      <c r="A188" s="33">
        <v>8732</v>
      </c>
      <c r="B188" s="33" t="s">
        <v>204</v>
      </c>
      <c r="C188" s="34" t="s">
        <v>20</v>
      </c>
      <c r="D188" s="35">
        <v>131.58000000000001</v>
      </c>
      <c r="E188" s="36">
        <f t="shared" si="311"/>
        <v>150.00120000000001</v>
      </c>
      <c r="F188" s="18">
        <f t="shared" si="312"/>
        <v>211.58</v>
      </c>
      <c r="G188" s="37">
        <f t="shared" si="313"/>
        <v>16.275384615384617</v>
      </c>
      <c r="H188" s="38">
        <f t="shared" si="314"/>
        <v>12.445882352941178</v>
      </c>
      <c r="I188" s="39">
        <f t="shared" si="315"/>
        <v>13.223750000000001</v>
      </c>
      <c r="J188" s="40">
        <v>144.73800000000003</v>
      </c>
      <c r="K188" s="23">
        <f t="shared" si="316"/>
        <v>166.44870000000003</v>
      </c>
      <c r="L188" s="41">
        <f t="shared" si="317"/>
        <v>224.73800000000003</v>
      </c>
      <c r="M188" s="42">
        <f t="shared" si="318"/>
        <v>14.982533333333334</v>
      </c>
      <c r="N188" s="43">
        <f t="shared" si="319"/>
        <v>11.828315789473686</v>
      </c>
      <c r="O188" s="44">
        <f t="shared" si="320"/>
        <v>12.485444444444447</v>
      </c>
      <c r="P188" s="45">
        <v>159.21180000000004</v>
      </c>
      <c r="Q188" s="46">
        <f t="shared" si="321"/>
        <v>183.09357000000003</v>
      </c>
      <c r="R188" s="30">
        <f t="shared" si="322"/>
        <v>239.21180000000004</v>
      </c>
      <c r="S188" s="31">
        <f t="shared" si="323"/>
        <v>15.947453333333335</v>
      </c>
      <c r="T188" s="32">
        <f t="shared" si="324"/>
        <v>12.590094736842108</v>
      </c>
      <c r="U188" s="74">
        <f t="shared" si="325"/>
        <v>14.071282352941179</v>
      </c>
      <c r="V188" s="105">
        <f t="shared" si="326"/>
        <v>175.13298000000006</v>
      </c>
      <c r="W188" s="105">
        <f t="shared" si="327"/>
        <v>201.40292700000006</v>
      </c>
      <c r="X188" s="106">
        <f t="shared" si="328"/>
        <v>255.13298000000006</v>
      </c>
      <c r="Y188" s="102">
        <f t="shared" si="329"/>
        <v>17.008865333333336</v>
      </c>
      <c r="Z188" s="103">
        <f t="shared" si="330"/>
        <v>13.428051578947372</v>
      </c>
      <c r="AA188" s="104">
        <f t="shared" si="331"/>
        <v>15.007822352941179</v>
      </c>
      <c r="AB188" s="151">
        <f t="shared" si="332"/>
        <v>192.64627800000008</v>
      </c>
      <c r="AC188" s="151">
        <f t="shared" si="333"/>
        <v>221.54321970000007</v>
      </c>
      <c r="AD188" s="152">
        <f t="shared" si="334"/>
        <v>272.64627800000005</v>
      </c>
      <c r="AE188" s="148">
        <f t="shared" si="335"/>
        <v>18.176418533333337</v>
      </c>
      <c r="AF188" s="149">
        <f t="shared" si="336"/>
        <v>14.349804105263161</v>
      </c>
      <c r="AG188" s="150">
        <f t="shared" si="337"/>
        <v>16.038016352941181</v>
      </c>
      <c r="AH188" s="187">
        <f t="shared" si="338"/>
        <v>211.91090580000011</v>
      </c>
      <c r="AI188" s="188">
        <f t="shared" si="298"/>
        <v>243.69754167000011</v>
      </c>
      <c r="AJ188" s="188">
        <f t="shared" si="299"/>
        <v>291.91090580000014</v>
      </c>
      <c r="AK188" s="189">
        <f t="shared" si="300"/>
        <v>17.171229752941183</v>
      </c>
      <c r="AL188" s="190">
        <f t="shared" si="301"/>
        <v>13.900519323809529</v>
      </c>
      <c r="AM188" s="191">
        <f t="shared" si="302"/>
        <v>16.217272544444452</v>
      </c>
      <c r="AN188" s="220">
        <f t="shared" si="339"/>
        <v>233.10199638000014</v>
      </c>
      <c r="AO188" s="221">
        <f t="shared" si="304"/>
        <v>268.06729583700013</v>
      </c>
      <c r="AP188" s="221">
        <f t="shared" si="305"/>
        <v>313.10199638000017</v>
      </c>
      <c r="AQ188" s="222">
        <f t="shared" si="306"/>
        <v>18.417764492941188</v>
      </c>
      <c r="AR188" s="223">
        <f t="shared" si="307"/>
        <v>14.909618875238104</v>
      </c>
      <c r="AS188" s="224">
        <f t="shared" si="308"/>
        <v>17.394555354444453</v>
      </c>
      <c r="AT188" s="268">
        <f t="shared" si="309"/>
        <v>214.45383666960012</v>
      </c>
      <c r="AU188" s="253">
        <f t="shared" si="310"/>
        <v>256.4121960180002</v>
      </c>
      <c r="AV188" s="254">
        <f t="shared" si="264"/>
        <v>294.87402542070021</v>
      </c>
      <c r="AW188" s="254">
        <f t="shared" si="265"/>
        <v>336.4121960180002</v>
      </c>
      <c r="AX188" s="255">
        <f t="shared" si="266"/>
        <v>19.788952706941188</v>
      </c>
      <c r="AY188" s="256">
        <f t="shared" si="267"/>
        <v>16.019628381809532</v>
      </c>
      <c r="AZ188" s="257">
        <f t="shared" si="268"/>
        <v>18.689566445444456</v>
      </c>
      <c r="BA188" s="268">
        <f t="shared" si="269"/>
        <v>235.89922033656018</v>
      </c>
    </row>
    <row r="189" spans="1:53" x14ac:dyDescent="0.2">
      <c r="A189" s="33">
        <v>8736</v>
      </c>
      <c r="B189" s="33" t="s">
        <v>205</v>
      </c>
      <c r="C189" s="34" t="s">
        <v>20</v>
      </c>
      <c r="D189" s="35">
        <v>96.49</v>
      </c>
      <c r="E189" s="36">
        <f t="shared" si="311"/>
        <v>109.99859999999998</v>
      </c>
      <c r="F189" s="18">
        <f t="shared" si="312"/>
        <v>176.49</v>
      </c>
      <c r="G189" s="37">
        <f t="shared" si="313"/>
        <v>13.576153846153847</v>
      </c>
      <c r="H189" s="38">
        <f t="shared" si="314"/>
        <v>10.381764705882354</v>
      </c>
      <c r="I189" s="39">
        <f t="shared" si="315"/>
        <v>11.030625000000001</v>
      </c>
      <c r="J189" s="40">
        <v>106.13900000000001</v>
      </c>
      <c r="K189" s="23">
        <f t="shared" si="316"/>
        <v>122.05985</v>
      </c>
      <c r="L189" s="41">
        <f t="shared" si="317"/>
        <v>186.13900000000001</v>
      </c>
      <c r="M189" s="42">
        <f t="shared" si="318"/>
        <v>12.409266666666667</v>
      </c>
      <c r="N189" s="43">
        <f t="shared" si="319"/>
        <v>9.7967894736842105</v>
      </c>
      <c r="O189" s="44">
        <f t="shared" si="320"/>
        <v>10.341055555555556</v>
      </c>
      <c r="P189" s="45">
        <v>116.75290000000003</v>
      </c>
      <c r="Q189" s="46">
        <f t="shared" si="321"/>
        <v>134.26583500000001</v>
      </c>
      <c r="R189" s="30">
        <f t="shared" si="322"/>
        <v>196.75290000000001</v>
      </c>
      <c r="S189" s="31">
        <f t="shared" si="323"/>
        <v>13.116860000000001</v>
      </c>
      <c r="T189" s="32">
        <f t="shared" si="324"/>
        <v>10.355415789473685</v>
      </c>
      <c r="U189" s="74">
        <f t="shared" si="325"/>
        <v>11.573700000000001</v>
      </c>
      <c r="V189" s="105">
        <f t="shared" si="326"/>
        <v>128.42819000000003</v>
      </c>
      <c r="W189" s="105">
        <f t="shared" si="327"/>
        <v>147.69241850000003</v>
      </c>
      <c r="X189" s="106">
        <f t="shared" si="328"/>
        <v>208.42819000000003</v>
      </c>
      <c r="Y189" s="102">
        <f t="shared" si="329"/>
        <v>13.895212666666669</v>
      </c>
      <c r="Z189" s="103">
        <f t="shared" si="330"/>
        <v>10.969904736842107</v>
      </c>
      <c r="AA189" s="104">
        <f t="shared" si="331"/>
        <v>12.260481764705885</v>
      </c>
      <c r="AB189" s="151">
        <f t="shared" si="332"/>
        <v>141.27100900000005</v>
      </c>
      <c r="AC189" s="151">
        <f t="shared" si="333"/>
        <v>162.46166035000005</v>
      </c>
      <c r="AD189" s="152">
        <f t="shared" si="334"/>
        <v>221.27100900000005</v>
      </c>
      <c r="AE189" s="148">
        <f t="shared" si="335"/>
        <v>14.751400600000004</v>
      </c>
      <c r="AF189" s="149">
        <f t="shared" si="336"/>
        <v>11.645842578947372</v>
      </c>
      <c r="AG189" s="150">
        <f t="shared" si="337"/>
        <v>13.015941705882355</v>
      </c>
      <c r="AH189" s="187">
        <f t="shared" si="338"/>
        <v>155.39810990000007</v>
      </c>
      <c r="AI189" s="188">
        <f t="shared" si="298"/>
        <v>178.70782638500006</v>
      </c>
      <c r="AJ189" s="188">
        <f t="shared" si="299"/>
        <v>235.39810990000007</v>
      </c>
      <c r="AK189" s="189">
        <f t="shared" si="300"/>
        <v>13.846947641176474</v>
      </c>
      <c r="AL189" s="190">
        <f t="shared" si="301"/>
        <v>11.209433804761908</v>
      </c>
      <c r="AM189" s="191">
        <f t="shared" si="302"/>
        <v>13.077672772222225</v>
      </c>
      <c r="AN189" s="220">
        <f t="shared" si="339"/>
        <v>170.93792089000007</v>
      </c>
      <c r="AO189" s="221">
        <f t="shared" si="304"/>
        <v>196.57860902350006</v>
      </c>
      <c r="AP189" s="221">
        <f t="shared" si="305"/>
        <v>250.93792089000007</v>
      </c>
      <c r="AQ189" s="222">
        <f t="shared" si="306"/>
        <v>14.761054170000005</v>
      </c>
      <c r="AR189" s="223">
        <f t="shared" si="307"/>
        <v>11.949424804285718</v>
      </c>
      <c r="AS189" s="224">
        <f t="shared" si="308"/>
        <v>13.940995605000005</v>
      </c>
      <c r="AT189" s="268">
        <f t="shared" si="309"/>
        <v>157.26288721880007</v>
      </c>
      <c r="AU189" s="253">
        <f t="shared" si="310"/>
        <v>188.0317129790001</v>
      </c>
      <c r="AV189" s="254">
        <f t="shared" si="264"/>
        <v>216.23646992585012</v>
      </c>
      <c r="AW189" s="254">
        <f t="shared" si="265"/>
        <v>268.03171297900008</v>
      </c>
      <c r="AX189" s="255">
        <f t="shared" si="266"/>
        <v>15.766571351705887</v>
      </c>
      <c r="AY189" s="256">
        <f t="shared" si="267"/>
        <v>12.763414903761909</v>
      </c>
      <c r="AZ189" s="257">
        <f t="shared" si="268"/>
        <v>14.890650721055559</v>
      </c>
      <c r="BA189" s="268">
        <f t="shared" si="269"/>
        <v>172.9891759406801</v>
      </c>
    </row>
    <row r="190" spans="1:53" x14ac:dyDescent="0.2">
      <c r="A190" s="33">
        <v>8737</v>
      </c>
      <c r="B190" s="33" t="s">
        <v>206</v>
      </c>
      <c r="C190" s="34" t="s">
        <v>20</v>
      </c>
      <c r="D190" s="47">
        <v>166.67</v>
      </c>
      <c r="E190" s="36">
        <f t="shared" si="311"/>
        <v>190.00379999999996</v>
      </c>
      <c r="F190" s="18">
        <f t="shared" si="312"/>
        <v>246.67</v>
      </c>
      <c r="G190" s="37">
        <f t="shared" si="313"/>
        <v>18.974615384615383</v>
      </c>
      <c r="H190" s="38">
        <f t="shared" si="314"/>
        <v>14.51</v>
      </c>
      <c r="I190" s="39">
        <f t="shared" si="315"/>
        <v>15.416874999999999</v>
      </c>
      <c r="J190" s="40">
        <v>183.33699999999999</v>
      </c>
      <c r="K190" s="23">
        <f t="shared" si="316"/>
        <v>210.83754999999996</v>
      </c>
      <c r="L190" s="41">
        <f t="shared" si="317"/>
        <v>263.33699999999999</v>
      </c>
      <c r="M190" s="42">
        <f t="shared" si="318"/>
        <v>17.555799999999998</v>
      </c>
      <c r="N190" s="43">
        <f t="shared" si="319"/>
        <v>13.859842105263157</v>
      </c>
      <c r="O190" s="44">
        <f t="shared" si="320"/>
        <v>14.629833333333332</v>
      </c>
      <c r="P190" s="45">
        <v>201.67070000000001</v>
      </c>
      <c r="Q190" s="46">
        <f t="shared" si="321"/>
        <v>231.92130499999999</v>
      </c>
      <c r="R190" s="30">
        <f t="shared" si="322"/>
        <v>281.67070000000001</v>
      </c>
      <c r="S190" s="31">
        <f t="shared" si="323"/>
        <v>18.778046666666668</v>
      </c>
      <c r="T190" s="32">
        <f t="shared" si="324"/>
        <v>14.824773684210527</v>
      </c>
      <c r="U190" s="74">
        <f t="shared" si="325"/>
        <v>16.568864705882355</v>
      </c>
      <c r="V190" s="105">
        <f t="shared" si="326"/>
        <v>221.83777000000003</v>
      </c>
      <c r="W190" s="105">
        <f t="shared" si="327"/>
        <v>255.11343550000001</v>
      </c>
      <c r="X190" s="106">
        <f t="shared" si="328"/>
        <v>301.83777000000003</v>
      </c>
      <c r="Y190" s="102">
        <f t="shared" si="329"/>
        <v>20.122518000000003</v>
      </c>
      <c r="Z190" s="103">
        <f t="shared" si="330"/>
        <v>15.886198421052633</v>
      </c>
      <c r="AA190" s="104">
        <f t="shared" si="331"/>
        <v>17.755162941176472</v>
      </c>
      <c r="AB190" s="151">
        <f t="shared" si="332"/>
        <v>244.02154700000006</v>
      </c>
      <c r="AC190" s="151">
        <f t="shared" si="333"/>
        <v>280.62477905000003</v>
      </c>
      <c r="AD190" s="152">
        <f t="shared" si="334"/>
        <v>324.02154700000006</v>
      </c>
      <c r="AE190" s="148">
        <f t="shared" si="335"/>
        <v>21.601436466666669</v>
      </c>
      <c r="AF190" s="149">
        <f t="shared" si="336"/>
        <v>17.053765631578951</v>
      </c>
      <c r="AG190" s="150">
        <f t="shared" si="337"/>
        <v>19.060091000000003</v>
      </c>
      <c r="AH190" s="187">
        <f t="shared" si="338"/>
        <v>268.42370170000009</v>
      </c>
      <c r="AI190" s="188">
        <f t="shared" si="298"/>
        <v>308.68725695500007</v>
      </c>
      <c r="AJ190" s="188">
        <f t="shared" si="299"/>
        <v>348.42370170000009</v>
      </c>
      <c r="AK190" s="189">
        <f t="shared" si="300"/>
        <v>20.49551186470589</v>
      </c>
      <c r="AL190" s="190">
        <f t="shared" si="301"/>
        <v>16.591604842857148</v>
      </c>
      <c r="AM190" s="191">
        <f t="shared" si="302"/>
        <v>19.356872316666671</v>
      </c>
      <c r="AN190" s="220">
        <f t="shared" si="339"/>
        <v>295.26607187000013</v>
      </c>
      <c r="AO190" s="221">
        <f t="shared" si="304"/>
        <v>339.55598265050014</v>
      </c>
      <c r="AP190" s="221">
        <f t="shared" si="305"/>
        <v>375.26607187000013</v>
      </c>
      <c r="AQ190" s="222">
        <f t="shared" si="306"/>
        <v>22.074474815882361</v>
      </c>
      <c r="AR190" s="223">
        <f t="shared" si="307"/>
        <v>17.869812946190482</v>
      </c>
      <c r="AS190" s="224">
        <f t="shared" si="308"/>
        <v>20.848115103888897</v>
      </c>
      <c r="AT190" s="268">
        <f t="shared" si="309"/>
        <v>271.64478612040011</v>
      </c>
      <c r="AU190" s="253">
        <f t="shared" si="310"/>
        <v>324.79267905700016</v>
      </c>
      <c r="AV190" s="254">
        <f t="shared" si="264"/>
        <v>373.51158091555016</v>
      </c>
      <c r="AW190" s="254">
        <f t="shared" si="265"/>
        <v>404.79267905700016</v>
      </c>
      <c r="AX190" s="255">
        <f t="shared" si="266"/>
        <v>23.811334062176481</v>
      </c>
      <c r="AY190" s="256">
        <f t="shared" si="267"/>
        <v>19.275841859857149</v>
      </c>
      <c r="AZ190" s="257">
        <f t="shared" si="268"/>
        <v>22.488482169833343</v>
      </c>
      <c r="BA190" s="268">
        <f t="shared" si="269"/>
        <v>298.80926473244011</v>
      </c>
    </row>
    <row r="191" spans="1:53" x14ac:dyDescent="0.2">
      <c r="A191" s="33">
        <v>8789</v>
      </c>
      <c r="B191" s="33" t="s">
        <v>207</v>
      </c>
      <c r="C191" s="34" t="s">
        <v>20</v>
      </c>
      <c r="D191" s="35">
        <v>70.180000000000007</v>
      </c>
      <c r="E191" s="36">
        <f t="shared" si="311"/>
        <v>80.005200000000002</v>
      </c>
      <c r="F191" s="18">
        <f t="shared" si="312"/>
        <v>150.18</v>
      </c>
      <c r="G191" s="37">
        <f t="shared" si="313"/>
        <v>11.552307692307693</v>
      </c>
      <c r="H191" s="38">
        <f t="shared" si="314"/>
        <v>8.8341176470588234</v>
      </c>
      <c r="I191" s="39">
        <f t="shared" si="315"/>
        <v>9.3862500000000004</v>
      </c>
      <c r="J191" s="40">
        <v>77.198000000000008</v>
      </c>
      <c r="K191" s="23">
        <f t="shared" si="316"/>
        <v>88.777699999999996</v>
      </c>
      <c r="L191" s="41">
        <f t="shared" si="317"/>
        <v>157.19800000000001</v>
      </c>
      <c r="M191" s="42">
        <f t="shared" si="318"/>
        <v>10.479866666666668</v>
      </c>
      <c r="N191" s="43">
        <f t="shared" si="319"/>
        <v>8.2735789473684207</v>
      </c>
      <c r="O191" s="44">
        <f t="shared" si="320"/>
        <v>8.7332222222222224</v>
      </c>
      <c r="P191" s="45">
        <v>84.917800000000014</v>
      </c>
      <c r="Q191" s="46">
        <f t="shared" si="321"/>
        <v>97.655470000000008</v>
      </c>
      <c r="R191" s="30">
        <f t="shared" si="322"/>
        <v>164.9178</v>
      </c>
      <c r="S191" s="31">
        <f t="shared" si="323"/>
        <v>10.99452</v>
      </c>
      <c r="T191" s="32">
        <f t="shared" si="324"/>
        <v>8.6798842105263159</v>
      </c>
      <c r="U191" s="74">
        <f t="shared" si="325"/>
        <v>9.70104705882353</v>
      </c>
      <c r="V191" s="105">
        <f t="shared" si="326"/>
        <v>93.40958000000002</v>
      </c>
      <c r="W191" s="105">
        <f t="shared" si="327"/>
        <v>107.42101700000002</v>
      </c>
      <c r="X191" s="106">
        <f t="shared" si="328"/>
        <v>173.40958000000001</v>
      </c>
      <c r="Y191" s="102">
        <f t="shared" si="329"/>
        <v>11.560638666666668</v>
      </c>
      <c r="Z191" s="103">
        <f t="shared" si="330"/>
        <v>9.1268200000000004</v>
      </c>
      <c r="AA191" s="104">
        <f t="shared" si="331"/>
        <v>10.200563529411765</v>
      </c>
      <c r="AB191" s="151">
        <f t="shared" si="332"/>
        <v>102.75053800000003</v>
      </c>
      <c r="AC191" s="151">
        <f t="shared" si="333"/>
        <v>118.16311870000003</v>
      </c>
      <c r="AD191" s="152">
        <f t="shared" si="334"/>
        <v>182.75053800000003</v>
      </c>
      <c r="AE191" s="148">
        <f t="shared" si="335"/>
        <v>12.183369200000003</v>
      </c>
      <c r="AF191" s="149">
        <f t="shared" si="336"/>
        <v>9.6184493684210537</v>
      </c>
      <c r="AG191" s="150">
        <f t="shared" si="337"/>
        <v>10.750031647058826</v>
      </c>
      <c r="AH191" s="187">
        <f t="shared" si="338"/>
        <v>113.02559180000004</v>
      </c>
      <c r="AI191" s="188">
        <f t="shared" si="298"/>
        <v>129.97943057000003</v>
      </c>
      <c r="AJ191" s="188">
        <f t="shared" si="299"/>
        <v>193.02559180000003</v>
      </c>
      <c r="AK191" s="189">
        <f t="shared" si="300"/>
        <v>11.35444657647059</v>
      </c>
      <c r="AL191" s="190">
        <f t="shared" si="301"/>
        <v>9.1916948476190488</v>
      </c>
      <c r="AM191" s="191">
        <f t="shared" si="302"/>
        <v>10.72364398888889</v>
      </c>
      <c r="AN191" s="220">
        <f t="shared" si="339"/>
        <v>124.32815098000006</v>
      </c>
      <c r="AO191" s="221">
        <f t="shared" si="304"/>
        <v>142.97737362700005</v>
      </c>
      <c r="AP191" s="221">
        <f t="shared" si="305"/>
        <v>204.32815098000006</v>
      </c>
      <c r="AQ191" s="222">
        <f t="shared" si="306"/>
        <v>12.019302998823534</v>
      </c>
      <c r="AR191" s="223">
        <f t="shared" si="307"/>
        <v>9.7299119514285746</v>
      </c>
      <c r="AS191" s="224">
        <f t="shared" si="308"/>
        <v>11.351563943333337</v>
      </c>
      <c r="AT191" s="268">
        <f t="shared" si="309"/>
        <v>114.38189890160004</v>
      </c>
      <c r="AU191" s="253">
        <f t="shared" si="310"/>
        <v>136.76096607800008</v>
      </c>
      <c r="AV191" s="254">
        <f t="shared" si="264"/>
        <v>157.27511098970007</v>
      </c>
      <c r="AW191" s="254">
        <f t="shared" si="265"/>
        <v>216.76096607800008</v>
      </c>
      <c r="AX191" s="255">
        <f t="shared" si="266"/>
        <v>12.750645063411769</v>
      </c>
      <c r="AY191" s="256">
        <f t="shared" si="267"/>
        <v>10.321950765619052</v>
      </c>
      <c r="AZ191" s="257">
        <f t="shared" si="268"/>
        <v>12.042275893222227</v>
      </c>
      <c r="BA191" s="268">
        <f t="shared" si="269"/>
        <v>125.82008879176006</v>
      </c>
    </row>
    <row r="192" spans="1:53" x14ac:dyDescent="0.2">
      <c r="A192" s="33">
        <v>8792</v>
      </c>
      <c r="B192" s="33" t="s">
        <v>208</v>
      </c>
      <c r="C192" s="34" t="s">
        <v>20</v>
      </c>
      <c r="D192" s="47">
        <v>61.4</v>
      </c>
      <c r="E192" s="36">
        <f t="shared" si="311"/>
        <v>69.995999999999995</v>
      </c>
      <c r="F192" s="18">
        <f t="shared" si="312"/>
        <v>141.4</v>
      </c>
      <c r="G192" s="37">
        <f t="shared" si="313"/>
        <v>10.876923076923077</v>
      </c>
      <c r="H192" s="38">
        <f t="shared" si="314"/>
        <v>8.3176470588235301</v>
      </c>
      <c r="I192" s="39">
        <f t="shared" si="315"/>
        <v>8.8375000000000004</v>
      </c>
      <c r="J192" s="40">
        <v>67.540000000000006</v>
      </c>
      <c r="K192" s="23">
        <f t="shared" si="316"/>
        <v>77.671000000000006</v>
      </c>
      <c r="L192" s="41">
        <f t="shared" si="317"/>
        <v>147.54000000000002</v>
      </c>
      <c r="M192" s="42">
        <f t="shared" si="318"/>
        <v>9.8360000000000021</v>
      </c>
      <c r="N192" s="43">
        <f t="shared" si="319"/>
        <v>7.7652631578947382</v>
      </c>
      <c r="O192" s="44">
        <f t="shared" si="320"/>
        <v>8.1966666666666672</v>
      </c>
      <c r="P192" s="45">
        <v>74.294000000000011</v>
      </c>
      <c r="Q192" s="46">
        <f t="shared" si="321"/>
        <v>85.438100000000006</v>
      </c>
      <c r="R192" s="30">
        <f t="shared" si="322"/>
        <v>154.29400000000001</v>
      </c>
      <c r="S192" s="31">
        <f t="shared" si="323"/>
        <v>10.286266666666668</v>
      </c>
      <c r="T192" s="32">
        <f t="shared" si="324"/>
        <v>8.1207368421052646</v>
      </c>
      <c r="U192" s="74">
        <f t="shared" si="325"/>
        <v>9.0761176470588243</v>
      </c>
      <c r="V192" s="105">
        <f t="shared" si="326"/>
        <v>81.723400000000012</v>
      </c>
      <c r="W192" s="105">
        <f t="shared" si="327"/>
        <v>93.981910000000013</v>
      </c>
      <c r="X192" s="106">
        <f t="shared" si="328"/>
        <v>161.72340000000003</v>
      </c>
      <c r="Y192" s="102">
        <f t="shared" si="329"/>
        <v>10.781560000000002</v>
      </c>
      <c r="Z192" s="103">
        <f t="shared" si="330"/>
        <v>8.511757894736844</v>
      </c>
      <c r="AA192" s="104">
        <f t="shared" si="331"/>
        <v>9.5131411764705902</v>
      </c>
      <c r="AB192" s="151">
        <f t="shared" si="332"/>
        <v>89.895740000000018</v>
      </c>
      <c r="AC192" s="151">
        <f t="shared" si="333"/>
        <v>103.38010100000001</v>
      </c>
      <c r="AD192" s="152">
        <f t="shared" si="334"/>
        <v>169.89574000000002</v>
      </c>
      <c r="AE192" s="148">
        <f t="shared" si="335"/>
        <v>11.326382666666667</v>
      </c>
      <c r="AF192" s="149">
        <f t="shared" si="336"/>
        <v>8.9418810526315795</v>
      </c>
      <c r="AG192" s="150">
        <f t="shared" si="337"/>
        <v>9.9938670588235308</v>
      </c>
      <c r="AH192" s="187">
        <f t="shared" si="338"/>
        <v>98.885314000000022</v>
      </c>
      <c r="AI192" s="188">
        <f t="shared" si="298"/>
        <v>113.71811110000002</v>
      </c>
      <c r="AJ192" s="188">
        <f t="shared" si="299"/>
        <v>178.88531400000002</v>
      </c>
      <c r="AK192" s="189">
        <f t="shared" si="300"/>
        <v>10.522665529411766</v>
      </c>
      <c r="AL192" s="190">
        <f t="shared" si="301"/>
        <v>8.5183482857142874</v>
      </c>
      <c r="AM192" s="191">
        <f t="shared" si="302"/>
        <v>9.938073000000001</v>
      </c>
      <c r="AN192" s="220">
        <f t="shared" si="339"/>
        <v>108.77384540000003</v>
      </c>
      <c r="AO192" s="221">
        <f t="shared" si="304"/>
        <v>125.08992221000003</v>
      </c>
      <c r="AP192" s="221">
        <f t="shared" si="305"/>
        <v>188.77384540000003</v>
      </c>
      <c r="AQ192" s="222">
        <f t="shared" si="306"/>
        <v>11.104343847058825</v>
      </c>
      <c r="AR192" s="223">
        <f t="shared" si="307"/>
        <v>8.9892307333333346</v>
      </c>
      <c r="AS192" s="224">
        <f t="shared" si="308"/>
        <v>10.487435855555557</v>
      </c>
      <c r="AT192" s="268">
        <f t="shared" si="309"/>
        <v>100.07193776800003</v>
      </c>
      <c r="AU192" s="253">
        <f t="shared" si="310"/>
        <v>119.65122994000004</v>
      </c>
      <c r="AV192" s="254">
        <f t="shared" si="264"/>
        <v>137.59891443100003</v>
      </c>
      <c r="AW192" s="254">
        <f t="shared" si="265"/>
        <v>199.65122994000004</v>
      </c>
      <c r="AX192" s="255">
        <f t="shared" si="266"/>
        <v>11.74418999647059</v>
      </c>
      <c r="AY192" s="256">
        <f t="shared" si="267"/>
        <v>9.5072014257142872</v>
      </c>
      <c r="AZ192" s="257">
        <f t="shared" si="268"/>
        <v>11.091734996666668</v>
      </c>
      <c r="BA192" s="268">
        <f t="shared" si="269"/>
        <v>110.07913154480002</v>
      </c>
    </row>
    <row r="193" spans="1:53" x14ac:dyDescent="0.2">
      <c r="A193" s="33">
        <v>8793</v>
      </c>
      <c r="B193" s="33" t="s">
        <v>209</v>
      </c>
      <c r="C193" s="34" t="s">
        <v>20</v>
      </c>
      <c r="D193" s="47">
        <v>83.33</v>
      </c>
      <c r="E193" s="36">
        <f t="shared" si="311"/>
        <v>94.996199999999988</v>
      </c>
      <c r="F193" s="18">
        <f t="shared" si="312"/>
        <v>163.32999999999998</v>
      </c>
      <c r="G193" s="37">
        <f t="shared" si="313"/>
        <v>12.563846153846153</v>
      </c>
      <c r="H193" s="38">
        <f t="shared" si="314"/>
        <v>9.6076470588235292</v>
      </c>
      <c r="I193" s="39">
        <f t="shared" si="315"/>
        <v>10.208124999999999</v>
      </c>
      <c r="J193" s="40">
        <v>91.663000000000011</v>
      </c>
      <c r="K193" s="23">
        <f t="shared" si="316"/>
        <v>105.41245000000001</v>
      </c>
      <c r="L193" s="41">
        <f t="shared" si="317"/>
        <v>171.66300000000001</v>
      </c>
      <c r="M193" s="42">
        <f t="shared" si="318"/>
        <v>11.4442</v>
      </c>
      <c r="N193" s="43">
        <f t="shared" si="319"/>
        <v>9.0348947368421051</v>
      </c>
      <c r="O193" s="44">
        <f t="shared" si="320"/>
        <v>9.5368333333333339</v>
      </c>
      <c r="P193" s="45">
        <v>100.82930000000002</v>
      </c>
      <c r="Q193" s="46">
        <f t="shared" si="321"/>
        <v>115.95369500000001</v>
      </c>
      <c r="R193" s="30">
        <f t="shared" si="322"/>
        <v>180.82930000000002</v>
      </c>
      <c r="S193" s="31">
        <f t="shared" si="323"/>
        <v>12.055286666666667</v>
      </c>
      <c r="T193" s="32">
        <f t="shared" si="324"/>
        <v>9.5173315789473687</v>
      </c>
      <c r="U193" s="74">
        <f t="shared" si="325"/>
        <v>10.637017647058824</v>
      </c>
      <c r="V193" s="105">
        <f t="shared" si="326"/>
        <v>110.91223000000002</v>
      </c>
      <c r="W193" s="105">
        <f t="shared" si="327"/>
        <v>127.54906450000001</v>
      </c>
      <c r="X193" s="106">
        <f t="shared" si="328"/>
        <v>190.91223000000002</v>
      </c>
      <c r="Y193" s="102">
        <f t="shared" si="329"/>
        <v>12.727482000000002</v>
      </c>
      <c r="Z193" s="103">
        <f t="shared" si="330"/>
        <v>10.04801210526316</v>
      </c>
      <c r="AA193" s="104">
        <f t="shared" si="331"/>
        <v>11.230131176470589</v>
      </c>
      <c r="AB193" s="151">
        <f t="shared" si="332"/>
        <v>122.00345300000004</v>
      </c>
      <c r="AC193" s="151">
        <f t="shared" si="333"/>
        <v>140.30397095000004</v>
      </c>
      <c r="AD193" s="152">
        <f t="shared" si="334"/>
        <v>202.00345300000004</v>
      </c>
      <c r="AE193" s="148">
        <f t="shared" si="335"/>
        <v>13.466896866666669</v>
      </c>
      <c r="AF193" s="149">
        <f t="shared" si="336"/>
        <v>10.631760684210528</v>
      </c>
      <c r="AG193" s="150">
        <f t="shared" si="337"/>
        <v>11.882556058823532</v>
      </c>
      <c r="AH193" s="187">
        <f t="shared" si="338"/>
        <v>134.20379830000005</v>
      </c>
      <c r="AI193" s="188">
        <f t="shared" si="298"/>
        <v>154.33436804500005</v>
      </c>
      <c r="AJ193" s="188">
        <f t="shared" si="299"/>
        <v>214.20379830000005</v>
      </c>
      <c r="AK193" s="189">
        <f t="shared" si="300"/>
        <v>12.600223429411768</v>
      </c>
      <c r="AL193" s="190">
        <f t="shared" si="301"/>
        <v>10.200180871428573</v>
      </c>
      <c r="AM193" s="191">
        <f t="shared" si="302"/>
        <v>11.900211016666669</v>
      </c>
      <c r="AN193" s="220">
        <f t="shared" si="339"/>
        <v>147.62417813000008</v>
      </c>
      <c r="AO193" s="221">
        <f t="shared" si="304"/>
        <v>169.76780484950007</v>
      </c>
      <c r="AP193" s="221">
        <f t="shared" si="305"/>
        <v>227.62417813000008</v>
      </c>
      <c r="AQ193" s="222">
        <f t="shared" si="306"/>
        <v>13.389657537058827</v>
      </c>
      <c r="AR193" s="223">
        <f t="shared" si="307"/>
        <v>10.839246577619051</v>
      </c>
      <c r="AS193" s="224">
        <f t="shared" si="308"/>
        <v>12.645787673888893</v>
      </c>
      <c r="AT193" s="268">
        <f t="shared" si="309"/>
        <v>135.81424387960007</v>
      </c>
      <c r="AU193" s="253">
        <f t="shared" si="310"/>
        <v>162.38659594300009</v>
      </c>
      <c r="AV193" s="254">
        <f t="shared" si="264"/>
        <v>186.74458533445008</v>
      </c>
      <c r="AW193" s="254">
        <f t="shared" si="265"/>
        <v>242.38659594300009</v>
      </c>
      <c r="AX193" s="255">
        <f t="shared" si="266"/>
        <v>14.258035055470593</v>
      </c>
      <c r="AY193" s="256">
        <f t="shared" si="267"/>
        <v>11.542218854428576</v>
      </c>
      <c r="AZ193" s="257">
        <f t="shared" si="268"/>
        <v>13.465921996833337</v>
      </c>
      <c r="BA193" s="268">
        <f t="shared" si="269"/>
        <v>149.39566826756007</v>
      </c>
    </row>
    <row r="194" spans="1:53" x14ac:dyDescent="0.2">
      <c r="A194" s="33">
        <v>8795</v>
      </c>
      <c r="B194" s="33" t="s">
        <v>210</v>
      </c>
      <c r="C194" s="34" t="s">
        <v>20</v>
      </c>
      <c r="D194" s="35">
        <v>245.61</v>
      </c>
      <c r="E194" s="36">
        <f t="shared" si="311"/>
        <v>279.99540000000002</v>
      </c>
      <c r="F194" s="18">
        <f t="shared" si="312"/>
        <v>325.61</v>
      </c>
      <c r="G194" s="37">
        <f t="shared" si="313"/>
        <v>25.046923076923079</v>
      </c>
      <c r="H194" s="38">
        <f t="shared" si="314"/>
        <v>19.153529411764708</v>
      </c>
      <c r="I194" s="39">
        <f t="shared" si="315"/>
        <v>20.350625000000001</v>
      </c>
      <c r="J194" s="40">
        <v>270.17100000000005</v>
      </c>
      <c r="K194" s="23">
        <f t="shared" si="316"/>
        <v>310.69665000000003</v>
      </c>
      <c r="L194" s="41">
        <f t="shared" si="317"/>
        <v>350.17100000000005</v>
      </c>
      <c r="M194" s="42">
        <f t="shared" si="318"/>
        <v>23.344733333333338</v>
      </c>
      <c r="N194" s="43">
        <f t="shared" si="319"/>
        <v>18.430052631578949</v>
      </c>
      <c r="O194" s="44">
        <f t="shared" si="320"/>
        <v>19.453944444444446</v>
      </c>
      <c r="P194" s="45">
        <v>297.18810000000008</v>
      </c>
      <c r="Q194" s="46">
        <f t="shared" si="321"/>
        <v>341.76631500000008</v>
      </c>
      <c r="R194" s="30">
        <f t="shared" si="322"/>
        <v>377.18810000000008</v>
      </c>
      <c r="S194" s="31">
        <f t="shared" si="323"/>
        <v>25.145873333333338</v>
      </c>
      <c r="T194" s="32">
        <f t="shared" si="324"/>
        <v>19.852005263157899</v>
      </c>
      <c r="U194" s="74">
        <f t="shared" si="325"/>
        <v>22.187535294117652</v>
      </c>
      <c r="V194" s="105">
        <f t="shared" si="326"/>
        <v>326.9069100000001</v>
      </c>
      <c r="W194" s="105">
        <f t="shared" si="327"/>
        <v>375.94294650000006</v>
      </c>
      <c r="X194" s="106">
        <f t="shared" si="328"/>
        <v>406.9069100000001</v>
      </c>
      <c r="Y194" s="102">
        <f t="shared" si="329"/>
        <v>27.127127333333341</v>
      </c>
      <c r="Z194" s="103">
        <f t="shared" si="330"/>
        <v>21.41615315789474</v>
      </c>
      <c r="AA194" s="104">
        <f t="shared" si="331"/>
        <v>23.935700588235299</v>
      </c>
      <c r="AB194" s="151">
        <f t="shared" si="332"/>
        <v>359.59760100000011</v>
      </c>
      <c r="AC194" s="151">
        <f t="shared" si="333"/>
        <v>413.53724115000011</v>
      </c>
      <c r="AD194" s="152">
        <f t="shared" si="334"/>
        <v>439.59760100000011</v>
      </c>
      <c r="AE194" s="148">
        <f t="shared" si="335"/>
        <v>29.30650673333334</v>
      </c>
      <c r="AF194" s="149">
        <f t="shared" si="336"/>
        <v>23.136715842105268</v>
      </c>
      <c r="AG194" s="150">
        <f t="shared" si="337"/>
        <v>25.858682411764711</v>
      </c>
      <c r="AH194" s="187">
        <f t="shared" si="338"/>
        <v>395.55736110000015</v>
      </c>
      <c r="AI194" s="188">
        <f t="shared" si="298"/>
        <v>454.89096526500015</v>
      </c>
      <c r="AJ194" s="188">
        <f t="shared" si="299"/>
        <v>475.55736110000015</v>
      </c>
      <c r="AK194" s="189">
        <f t="shared" si="300"/>
        <v>27.973962417647069</v>
      </c>
      <c r="AL194" s="190">
        <f t="shared" si="301"/>
        <v>22.64558862380953</v>
      </c>
      <c r="AM194" s="191">
        <f t="shared" si="302"/>
        <v>26.419853394444452</v>
      </c>
      <c r="AN194" s="220">
        <f t="shared" si="339"/>
        <v>435.11309721000021</v>
      </c>
      <c r="AO194" s="221">
        <f t="shared" si="304"/>
        <v>500.38006179150022</v>
      </c>
      <c r="AP194" s="221">
        <f t="shared" si="305"/>
        <v>515.11309721000021</v>
      </c>
      <c r="AQ194" s="222">
        <f t="shared" si="306"/>
        <v>30.300770424117658</v>
      </c>
      <c r="AR194" s="223">
        <f t="shared" si="307"/>
        <v>24.529195105238106</v>
      </c>
      <c r="AS194" s="224">
        <f t="shared" si="308"/>
        <v>28.617394289444455</v>
      </c>
      <c r="AT194" s="268">
        <f t="shared" si="309"/>
        <v>400.30404943320019</v>
      </c>
      <c r="AU194" s="253">
        <f t="shared" si="310"/>
        <v>478.62440693100024</v>
      </c>
      <c r="AV194" s="254">
        <f t="shared" si="264"/>
        <v>550.41806797065021</v>
      </c>
      <c r="AW194" s="254">
        <f t="shared" si="265"/>
        <v>558.62440693100029</v>
      </c>
      <c r="AX194" s="255">
        <f t="shared" si="266"/>
        <v>32.860259231235311</v>
      </c>
      <c r="AY194" s="256">
        <f t="shared" si="267"/>
        <v>26.601162234809539</v>
      </c>
      <c r="AZ194" s="257">
        <f t="shared" si="268"/>
        <v>31.034689273944462</v>
      </c>
      <c r="BA194" s="268">
        <f t="shared" si="269"/>
        <v>440.33445437652017</v>
      </c>
    </row>
    <row r="195" spans="1:53" x14ac:dyDescent="0.2">
      <c r="A195" s="33">
        <v>8910</v>
      </c>
      <c r="B195" s="33" t="s">
        <v>211</v>
      </c>
      <c r="C195" s="34" t="s">
        <v>20</v>
      </c>
      <c r="D195" s="35">
        <v>184.21</v>
      </c>
      <c r="E195" s="36">
        <f t="shared" si="311"/>
        <v>209.99939999999998</v>
      </c>
      <c r="F195" s="18">
        <f t="shared" si="312"/>
        <v>264.21000000000004</v>
      </c>
      <c r="G195" s="37">
        <f t="shared" si="313"/>
        <v>20.323846153846155</v>
      </c>
      <c r="H195" s="38">
        <f t="shared" si="314"/>
        <v>15.541764705882356</v>
      </c>
      <c r="I195" s="39">
        <f t="shared" si="315"/>
        <v>16.513125000000002</v>
      </c>
      <c r="J195" s="40">
        <v>202.63100000000003</v>
      </c>
      <c r="K195" s="23">
        <f t="shared" si="316"/>
        <v>233.02565000000001</v>
      </c>
      <c r="L195" s="41">
        <f t="shared" si="317"/>
        <v>282.63100000000003</v>
      </c>
      <c r="M195" s="42">
        <f t="shared" si="318"/>
        <v>18.842066666666668</v>
      </c>
      <c r="N195" s="43">
        <f t="shared" si="319"/>
        <v>14.875315789473685</v>
      </c>
      <c r="O195" s="44">
        <f t="shared" si="320"/>
        <v>15.701722222222223</v>
      </c>
      <c r="P195" s="45">
        <v>222.89410000000004</v>
      </c>
      <c r="Q195" s="46">
        <f t="shared" si="321"/>
        <v>256.328215</v>
      </c>
      <c r="R195" s="30">
        <f t="shared" si="322"/>
        <v>302.89410000000004</v>
      </c>
      <c r="S195" s="31">
        <f t="shared" si="323"/>
        <v>20.192940000000004</v>
      </c>
      <c r="T195" s="32">
        <f t="shared" si="324"/>
        <v>15.941794736842107</v>
      </c>
      <c r="U195" s="74">
        <f t="shared" si="325"/>
        <v>17.817300000000003</v>
      </c>
      <c r="V195" s="105">
        <f t="shared" si="326"/>
        <v>245.18351000000007</v>
      </c>
      <c r="W195" s="105">
        <f t="shared" si="327"/>
        <v>281.96103650000003</v>
      </c>
      <c r="X195" s="106">
        <f t="shared" si="328"/>
        <v>325.18351000000007</v>
      </c>
      <c r="Y195" s="102">
        <f t="shared" si="329"/>
        <v>21.678900666666671</v>
      </c>
      <c r="Z195" s="103">
        <f t="shared" si="330"/>
        <v>17.114921578947371</v>
      </c>
      <c r="AA195" s="104">
        <f t="shared" si="331"/>
        <v>19.128441764705887</v>
      </c>
      <c r="AB195" s="151">
        <f t="shared" si="332"/>
        <v>269.70186100000012</v>
      </c>
      <c r="AC195" s="151">
        <f t="shared" si="333"/>
        <v>310.15714015000009</v>
      </c>
      <c r="AD195" s="152">
        <f t="shared" si="334"/>
        <v>349.70186100000012</v>
      </c>
      <c r="AE195" s="148">
        <f t="shared" si="335"/>
        <v>23.313457400000008</v>
      </c>
      <c r="AF195" s="149">
        <f t="shared" si="336"/>
        <v>18.405361105263164</v>
      </c>
      <c r="AG195" s="150">
        <f t="shared" si="337"/>
        <v>20.57069770588236</v>
      </c>
      <c r="AH195" s="187">
        <f t="shared" si="338"/>
        <v>296.67204710000016</v>
      </c>
      <c r="AI195" s="188">
        <f t="shared" si="298"/>
        <v>341.17285416500016</v>
      </c>
      <c r="AJ195" s="188">
        <f t="shared" si="299"/>
        <v>376.67204710000016</v>
      </c>
      <c r="AK195" s="189">
        <f t="shared" si="300"/>
        <v>22.157179241176479</v>
      </c>
      <c r="AL195" s="190">
        <f t="shared" si="301"/>
        <v>17.936764147619055</v>
      </c>
      <c r="AM195" s="191">
        <f t="shared" si="302"/>
        <v>20.926224838888899</v>
      </c>
      <c r="AN195" s="220">
        <f t="shared" si="339"/>
        <v>326.33925181000018</v>
      </c>
      <c r="AO195" s="221">
        <f t="shared" si="304"/>
        <v>375.29013958150017</v>
      </c>
      <c r="AP195" s="221">
        <f t="shared" si="305"/>
        <v>406.33925181000018</v>
      </c>
      <c r="AQ195" s="222">
        <f t="shared" si="306"/>
        <v>23.902308930000011</v>
      </c>
      <c r="AR195" s="223">
        <f t="shared" si="307"/>
        <v>19.34948818142858</v>
      </c>
      <c r="AS195" s="224">
        <f t="shared" si="308"/>
        <v>22.574402878333345</v>
      </c>
      <c r="AT195" s="268">
        <f t="shared" si="309"/>
        <v>300.23211166520014</v>
      </c>
      <c r="AU195" s="253">
        <f t="shared" si="310"/>
        <v>358.97317699100023</v>
      </c>
      <c r="AV195" s="254">
        <f t="shared" ref="AV195:AV258" si="340">AU195*1.15</f>
        <v>412.81915353965024</v>
      </c>
      <c r="AW195" s="254">
        <f t="shared" ref="AW195:AW258" si="341">AU195+80</f>
        <v>438.97317699100023</v>
      </c>
      <c r="AX195" s="255">
        <f t="shared" ref="AX195:AX258" si="342">+((AU195+80)/17)</f>
        <v>25.821951587705897</v>
      </c>
      <c r="AY195" s="256">
        <f t="shared" ref="AY195:AY258" si="343">+((AU195+80)/21)</f>
        <v>20.903484618619057</v>
      </c>
      <c r="AZ195" s="257">
        <f t="shared" ref="AZ195:AZ258" si="344">+((AU195+80)/18)</f>
        <v>24.387398721722235</v>
      </c>
      <c r="BA195" s="268">
        <f t="shared" ref="BA195:BA258" si="345">AV195*0.8</f>
        <v>330.25532283172021</v>
      </c>
    </row>
    <row r="196" spans="1:53" x14ac:dyDescent="0.2">
      <c r="A196" s="33">
        <v>8911</v>
      </c>
      <c r="B196" s="33" t="s">
        <v>212</v>
      </c>
      <c r="C196" s="34" t="s">
        <v>20</v>
      </c>
      <c r="D196" s="47">
        <v>49.12</v>
      </c>
      <c r="E196" s="36">
        <f t="shared" si="311"/>
        <v>55.996799999999993</v>
      </c>
      <c r="F196" s="18">
        <f t="shared" si="312"/>
        <v>129.12</v>
      </c>
      <c r="G196" s="37">
        <f t="shared" si="313"/>
        <v>9.9323076923076918</v>
      </c>
      <c r="H196" s="38">
        <f t="shared" si="314"/>
        <v>7.5952941176470592</v>
      </c>
      <c r="I196" s="39">
        <f t="shared" si="315"/>
        <v>8.07</v>
      </c>
      <c r="J196" s="40">
        <v>54.032000000000004</v>
      </c>
      <c r="K196" s="23">
        <f t="shared" si="316"/>
        <v>62.136800000000001</v>
      </c>
      <c r="L196" s="41">
        <f t="shared" si="317"/>
        <v>134.03200000000001</v>
      </c>
      <c r="M196" s="42">
        <f t="shared" si="318"/>
        <v>8.9354666666666667</v>
      </c>
      <c r="N196" s="43">
        <f t="shared" si="319"/>
        <v>7.0543157894736845</v>
      </c>
      <c r="O196" s="44">
        <f t="shared" si="320"/>
        <v>7.4462222222222225</v>
      </c>
      <c r="P196" s="45">
        <v>59.435200000000009</v>
      </c>
      <c r="Q196" s="46">
        <f t="shared" si="321"/>
        <v>68.350480000000005</v>
      </c>
      <c r="R196" s="30">
        <f t="shared" si="322"/>
        <v>139.43520000000001</v>
      </c>
      <c r="S196" s="31">
        <f t="shared" si="323"/>
        <v>9.2956800000000008</v>
      </c>
      <c r="T196" s="32">
        <f t="shared" si="324"/>
        <v>7.3386947368421058</v>
      </c>
      <c r="U196" s="74">
        <f t="shared" si="325"/>
        <v>8.2020705882352942</v>
      </c>
      <c r="V196" s="105">
        <f t="shared" si="326"/>
        <v>65.378720000000015</v>
      </c>
      <c r="W196" s="105">
        <f t="shared" si="327"/>
        <v>75.185528000000005</v>
      </c>
      <c r="X196" s="106">
        <f t="shared" si="328"/>
        <v>145.37872000000002</v>
      </c>
      <c r="Y196" s="102">
        <f t="shared" si="329"/>
        <v>9.6919146666666673</v>
      </c>
      <c r="Z196" s="103">
        <f t="shared" si="330"/>
        <v>7.6515115789473693</v>
      </c>
      <c r="AA196" s="104">
        <f t="shared" si="331"/>
        <v>8.5516894117647073</v>
      </c>
      <c r="AB196" s="151">
        <f t="shared" si="332"/>
        <v>71.916592000000023</v>
      </c>
      <c r="AC196" s="151">
        <f t="shared" si="333"/>
        <v>82.704080800000014</v>
      </c>
      <c r="AD196" s="152">
        <f t="shared" si="334"/>
        <v>151.91659200000004</v>
      </c>
      <c r="AE196" s="148">
        <f t="shared" si="335"/>
        <v>10.127772800000002</v>
      </c>
      <c r="AF196" s="149">
        <f t="shared" si="336"/>
        <v>7.9956101052631601</v>
      </c>
      <c r="AG196" s="150">
        <f t="shared" si="337"/>
        <v>8.9362701176470605</v>
      </c>
      <c r="AH196" s="187">
        <f t="shared" si="338"/>
        <v>79.108251200000026</v>
      </c>
      <c r="AI196" s="188">
        <f t="shared" si="298"/>
        <v>90.974488880000024</v>
      </c>
      <c r="AJ196" s="188">
        <f t="shared" si="299"/>
        <v>159.10825120000004</v>
      </c>
      <c r="AK196" s="189">
        <f t="shared" si="300"/>
        <v>9.3593088941176497</v>
      </c>
      <c r="AL196" s="190">
        <f t="shared" si="301"/>
        <v>7.5765833904761921</v>
      </c>
      <c r="AM196" s="191">
        <f t="shared" si="302"/>
        <v>8.8393472888888915</v>
      </c>
      <c r="AN196" s="220">
        <f t="shared" si="339"/>
        <v>87.019076320000039</v>
      </c>
      <c r="AO196" s="221">
        <f t="shared" si="304"/>
        <v>100.07193776800004</v>
      </c>
      <c r="AP196" s="221">
        <f t="shared" si="305"/>
        <v>167.01907632000004</v>
      </c>
      <c r="AQ196" s="222">
        <f t="shared" si="306"/>
        <v>9.8246515482352965</v>
      </c>
      <c r="AR196" s="223">
        <f t="shared" si="307"/>
        <v>7.9532893485714302</v>
      </c>
      <c r="AS196" s="224">
        <f t="shared" si="308"/>
        <v>9.2788375733333357</v>
      </c>
      <c r="AT196" s="268">
        <f t="shared" si="309"/>
        <v>80.057550214400038</v>
      </c>
      <c r="AU196" s="253">
        <f t="shared" si="310"/>
        <v>95.720983952000054</v>
      </c>
      <c r="AV196" s="254">
        <f t="shared" si="340"/>
        <v>110.07913154480005</v>
      </c>
      <c r="AW196" s="254">
        <f t="shared" si="341"/>
        <v>175.72098395200004</v>
      </c>
      <c r="AX196" s="255">
        <f t="shared" si="342"/>
        <v>10.336528467764708</v>
      </c>
      <c r="AY196" s="256">
        <f t="shared" si="343"/>
        <v>8.3676659024761921</v>
      </c>
      <c r="AZ196" s="257">
        <f t="shared" si="344"/>
        <v>9.7622768862222244</v>
      </c>
      <c r="BA196" s="268">
        <f t="shared" si="345"/>
        <v>88.063305235840048</v>
      </c>
    </row>
    <row r="197" spans="1:53" x14ac:dyDescent="0.2">
      <c r="A197" s="33">
        <v>8912</v>
      </c>
      <c r="B197" s="33" t="s">
        <v>213</v>
      </c>
      <c r="C197" s="34" t="s">
        <v>20</v>
      </c>
      <c r="D197" s="47">
        <v>192.98</v>
      </c>
      <c r="E197" s="36">
        <f t="shared" si="311"/>
        <v>219.99719999999996</v>
      </c>
      <c r="F197" s="18">
        <f t="shared" si="312"/>
        <v>272.98</v>
      </c>
      <c r="G197" s="37">
        <f t="shared" si="313"/>
        <v>20.998461538461541</v>
      </c>
      <c r="H197" s="38">
        <f t="shared" si="314"/>
        <v>16.05764705882353</v>
      </c>
      <c r="I197" s="39">
        <f t="shared" si="315"/>
        <v>17.061250000000001</v>
      </c>
      <c r="J197" s="40">
        <v>212.27800000000002</v>
      </c>
      <c r="K197" s="23">
        <f t="shared" si="316"/>
        <v>244.11969999999999</v>
      </c>
      <c r="L197" s="41">
        <f t="shared" si="317"/>
        <v>292.27800000000002</v>
      </c>
      <c r="M197" s="42">
        <f t="shared" si="318"/>
        <v>19.485200000000003</v>
      </c>
      <c r="N197" s="43">
        <f t="shared" si="319"/>
        <v>15.383052631578948</v>
      </c>
      <c r="O197" s="44">
        <f t="shared" si="320"/>
        <v>16.237666666666669</v>
      </c>
      <c r="P197" s="45">
        <v>233.50580000000005</v>
      </c>
      <c r="Q197" s="46">
        <f t="shared" si="321"/>
        <v>268.53167000000002</v>
      </c>
      <c r="R197" s="30">
        <f t="shared" si="322"/>
        <v>313.50580000000002</v>
      </c>
      <c r="S197" s="31">
        <f t="shared" si="323"/>
        <v>20.90038666666667</v>
      </c>
      <c r="T197" s="32">
        <f t="shared" si="324"/>
        <v>16.500305263157895</v>
      </c>
      <c r="U197" s="74">
        <f t="shared" si="325"/>
        <v>18.441517647058824</v>
      </c>
      <c r="V197" s="105">
        <f t="shared" si="326"/>
        <v>256.85638000000006</v>
      </c>
      <c r="W197" s="105">
        <f t="shared" si="327"/>
        <v>295.38483700000006</v>
      </c>
      <c r="X197" s="106">
        <f t="shared" si="328"/>
        <v>336.85638000000006</v>
      </c>
      <c r="Y197" s="102">
        <f t="shared" si="329"/>
        <v>22.457092000000003</v>
      </c>
      <c r="Z197" s="103">
        <f t="shared" si="330"/>
        <v>17.729283157894741</v>
      </c>
      <c r="AA197" s="104">
        <f t="shared" si="331"/>
        <v>19.815081176470592</v>
      </c>
      <c r="AB197" s="151">
        <f t="shared" si="332"/>
        <v>282.5420180000001</v>
      </c>
      <c r="AC197" s="151">
        <f t="shared" si="333"/>
        <v>324.92332070000009</v>
      </c>
      <c r="AD197" s="152">
        <f t="shared" si="334"/>
        <v>362.5420180000001</v>
      </c>
      <c r="AE197" s="148">
        <f t="shared" si="335"/>
        <v>24.169467866666672</v>
      </c>
      <c r="AF197" s="149">
        <f t="shared" si="336"/>
        <v>19.081158842105268</v>
      </c>
      <c r="AG197" s="150">
        <f t="shared" si="337"/>
        <v>21.326001058823536</v>
      </c>
      <c r="AH197" s="187">
        <f t="shared" si="338"/>
        <v>310.79621980000013</v>
      </c>
      <c r="AI197" s="188">
        <f t="shared" si="298"/>
        <v>357.41565277000012</v>
      </c>
      <c r="AJ197" s="188">
        <f t="shared" si="299"/>
        <v>390.79621980000013</v>
      </c>
      <c r="AK197" s="189">
        <f t="shared" si="300"/>
        <v>22.988012929411774</v>
      </c>
      <c r="AL197" s="190">
        <f t="shared" si="301"/>
        <v>18.609343800000005</v>
      </c>
      <c r="AM197" s="191">
        <f t="shared" si="302"/>
        <v>21.710901100000008</v>
      </c>
      <c r="AN197" s="220">
        <f t="shared" si="339"/>
        <v>341.87584178000014</v>
      </c>
      <c r="AO197" s="221">
        <f t="shared" si="304"/>
        <v>393.15721804700013</v>
      </c>
      <c r="AP197" s="221">
        <f t="shared" si="305"/>
        <v>421.87584178000014</v>
      </c>
      <c r="AQ197" s="222">
        <f t="shared" si="306"/>
        <v>24.816225987058832</v>
      </c>
      <c r="AR197" s="223">
        <f t="shared" si="307"/>
        <v>20.089325799047625</v>
      </c>
      <c r="AS197" s="224">
        <f t="shared" si="308"/>
        <v>23.437546765555563</v>
      </c>
      <c r="AT197" s="268">
        <f t="shared" si="309"/>
        <v>314.52577443760015</v>
      </c>
      <c r="AU197" s="253">
        <f t="shared" si="310"/>
        <v>376.06342595800021</v>
      </c>
      <c r="AV197" s="254">
        <f t="shared" si="340"/>
        <v>432.47293985170023</v>
      </c>
      <c r="AW197" s="254">
        <f t="shared" si="341"/>
        <v>456.06342595800021</v>
      </c>
      <c r="AX197" s="255">
        <f t="shared" si="342"/>
        <v>26.827260350470599</v>
      </c>
      <c r="AY197" s="256">
        <f t="shared" si="343"/>
        <v>21.717305998000011</v>
      </c>
      <c r="AZ197" s="257">
        <f t="shared" si="344"/>
        <v>25.336856997666679</v>
      </c>
      <c r="BA197" s="268">
        <f t="shared" si="345"/>
        <v>345.9783518813602</v>
      </c>
    </row>
    <row r="198" spans="1:53" x14ac:dyDescent="0.2">
      <c r="A198" s="33">
        <v>8922</v>
      </c>
      <c r="B198" s="33" t="s">
        <v>214</v>
      </c>
      <c r="C198" s="34" t="s">
        <v>20</v>
      </c>
      <c r="D198" s="35">
        <v>157.9</v>
      </c>
      <c r="E198" s="36">
        <f t="shared" si="311"/>
        <v>180.006</v>
      </c>
      <c r="F198" s="18">
        <f t="shared" si="312"/>
        <v>237.9</v>
      </c>
      <c r="G198" s="37">
        <f t="shared" si="313"/>
        <v>18.3</v>
      </c>
      <c r="H198" s="38">
        <f t="shared" si="314"/>
        <v>13.994117647058824</v>
      </c>
      <c r="I198" s="39">
        <f t="shared" si="315"/>
        <v>14.86875</v>
      </c>
      <c r="J198" s="40">
        <v>173.69000000000003</v>
      </c>
      <c r="K198" s="23">
        <f t="shared" si="316"/>
        <v>199.74350000000001</v>
      </c>
      <c r="L198" s="41">
        <f t="shared" si="317"/>
        <v>253.69000000000003</v>
      </c>
      <c r="M198" s="42">
        <f t="shared" si="318"/>
        <v>16.91266666666667</v>
      </c>
      <c r="N198" s="43">
        <f t="shared" si="319"/>
        <v>13.352105263157895</v>
      </c>
      <c r="O198" s="44">
        <f t="shared" si="320"/>
        <v>14.093888888888891</v>
      </c>
      <c r="P198" s="45">
        <v>191.05900000000005</v>
      </c>
      <c r="Q198" s="46">
        <f t="shared" si="321"/>
        <v>219.71785000000006</v>
      </c>
      <c r="R198" s="30">
        <f t="shared" si="322"/>
        <v>271.05900000000008</v>
      </c>
      <c r="S198" s="31">
        <f t="shared" si="323"/>
        <v>18.070600000000006</v>
      </c>
      <c r="T198" s="32">
        <f t="shared" si="324"/>
        <v>14.266263157894741</v>
      </c>
      <c r="U198" s="74">
        <f t="shared" si="325"/>
        <v>15.944647058823534</v>
      </c>
      <c r="V198" s="105">
        <f t="shared" si="326"/>
        <v>210.16490000000007</v>
      </c>
      <c r="W198" s="105">
        <f t="shared" si="327"/>
        <v>241.68963500000007</v>
      </c>
      <c r="X198" s="106">
        <f t="shared" si="328"/>
        <v>290.1649000000001</v>
      </c>
      <c r="Y198" s="102">
        <f t="shared" si="329"/>
        <v>19.344326666666674</v>
      </c>
      <c r="Z198" s="103">
        <f t="shared" si="330"/>
        <v>15.271836842105268</v>
      </c>
      <c r="AA198" s="104">
        <f t="shared" si="331"/>
        <v>17.06852352941177</v>
      </c>
      <c r="AB198" s="151">
        <f t="shared" si="332"/>
        <v>231.18139000000011</v>
      </c>
      <c r="AC198" s="151">
        <f t="shared" si="333"/>
        <v>265.85859850000008</v>
      </c>
      <c r="AD198" s="152">
        <f t="shared" si="334"/>
        <v>311.18139000000008</v>
      </c>
      <c r="AE198" s="148">
        <f t="shared" si="335"/>
        <v>20.745426000000005</v>
      </c>
      <c r="AF198" s="149">
        <f t="shared" si="336"/>
        <v>16.377967894736845</v>
      </c>
      <c r="AG198" s="150">
        <f t="shared" si="337"/>
        <v>18.304787647058827</v>
      </c>
      <c r="AH198" s="187">
        <f t="shared" si="338"/>
        <v>254.29952900000015</v>
      </c>
      <c r="AI198" s="188">
        <f t="shared" si="298"/>
        <v>292.44445835000016</v>
      </c>
      <c r="AJ198" s="188">
        <f t="shared" si="299"/>
        <v>334.29952900000012</v>
      </c>
      <c r="AK198" s="189">
        <f t="shared" si="300"/>
        <v>19.664678176470595</v>
      </c>
      <c r="AL198" s="190">
        <f t="shared" si="301"/>
        <v>15.919025190476196</v>
      </c>
      <c r="AM198" s="191">
        <f t="shared" si="302"/>
        <v>18.572196055555562</v>
      </c>
      <c r="AN198" s="220">
        <f t="shared" si="339"/>
        <v>279.72948190000017</v>
      </c>
      <c r="AO198" s="221">
        <f t="shared" si="304"/>
        <v>321.68890418500018</v>
      </c>
      <c r="AP198" s="221">
        <f t="shared" si="305"/>
        <v>359.72948190000017</v>
      </c>
      <c r="AQ198" s="222">
        <f t="shared" si="306"/>
        <v>21.16055775882354</v>
      </c>
      <c r="AR198" s="223">
        <f t="shared" si="307"/>
        <v>17.129975328571437</v>
      </c>
      <c r="AS198" s="224">
        <f t="shared" si="308"/>
        <v>19.984971216666676</v>
      </c>
      <c r="AT198" s="268">
        <f t="shared" si="309"/>
        <v>257.35112334800016</v>
      </c>
      <c r="AU198" s="253">
        <f t="shared" si="310"/>
        <v>307.70243009000023</v>
      </c>
      <c r="AV198" s="254">
        <f t="shared" si="340"/>
        <v>353.85779460350022</v>
      </c>
      <c r="AW198" s="254">
        <f t="shared" si="341"/>
        <v>387.70243009000023</v>
      </c>
      <c r="AX198" s="255">
        <f t="shared" si="342"/>
        <v>22.806025299411779</v>
      </c>
      <c r="AY198" s="256">
        <f t="shared" si="343"/>
        <v>18.462020480476202</v>
      </c>
      <c r="AZ198" s="257">
        <f t="shared" si="344"/>
        <v>21.539023893888903</v>
      </c>
      <c r="BA198" s="268">
        <f t="shared" si="345"/>
        <v>283.08623568280018</v>
      </c>
    </row>
    <row r="199" spans="1:53" x14ac:dyDescent="0.2">
      <c r="A199" s="33">
        <v>8924</v>
      </c>
      <c r="B199" s="33" t="s">
        <v>215</v>
      </c>
      <c r="C199" s="34" t="s">
        <v>20</v>
      </c>
      <c r="D199" s="47">
        <v>236.84</v>
      </c>
      <c r="E199" s="36">
        <f t="shared" si="311"/>
        <v>269.99759999999998</v>
      </c>
      <c r="F199" s="18">
        <f t="shared" si="312"/>
        <v>316.84000000000003</v>
      </c>
      <c r="G199" s="37">
        <f t="shared" si="313"/>
        <v>24.372307692307693</v>
      </c>
      <c r="H199" s="38">
        <f t="shared" si="314"/>
        <v>18.637647058823532</v>
      </c>
      <c r="I199" s="39">
        <f t="shared" si="315"/>
        <v>19.802500000000002</v>
      </c>
      <c r="J199" s="40">
        <v>260.524</v>
      </c>
      <c r="K199" s="23">
        <f t="shared" si="316"/>
        <v>299.6026</v>
      </c>
      <c r="L199" s="41">
        <f t="shared" si="317"/>
        <v>340.524</v>
      </c>
      <c r="M199" s="42">
        <f t="shared" si="318"/>
        <v>22.701599999999999</v>
      </c>
      <c r="N199" s="43">
        <f t="shared" si="319"/>
        <v>17.922315789473686</v>
      </c>
      <c r="O199" s="44">
        <f t="shared" si="320"/>
        <v>18.917999999999999</v>
      </c>
      <c r="P199" s="45">
        <v>286.57640000000004</v>
      </c>
      <c r="Q199" s="46">
        <f t="shared" si="321"/>
        <v>329.56286</v>
      </c>
      <c r="R199" s="30">
        <f t="shared" si="322"/>
        <v>366.57640000000004</v>
      </c>
      <c r="S199" s="31">
        <f t="shared" si="323"/>
        <v>24.438426666666668</v>
      </c>
      <c r="T199" s="32">
        <f t="shared" si="324"/>
        <v>19.293494736842106</v>
      </c>
      <c r="U199" s="74">
        <f t="shared" si="325"/>
        <v>21.563317647058824</v>
      </c>
      <c r="V199" s="105">
        <f t="shared" si="326"/>
        <v>315.23404000000005</v>
      </c>
      <c r="W199" s="105">
        <f t="shared" si="327"/>
        <v>362.51914600000003</v>
      </c>
      <c r="X199" s="106">
        <f t="shared" si="328"/>
        <v>395.23404000000005</v>
      </c>
      <c r="Y199" s="102">
        <f t="shared" si="329"/>
        <v>26.348936000000002</v>
      </c>
      <c r="Z199" s="103">
        <f t="shared" si="330"/>
        <v>20.80179157894737</v>
      </c>
      <c r="AA199" s="104">
        <f t="shared" si="331"/>
        <v>23.24906117647059</v>
      </c>
      <c r="AB199" s="151">
        <f t="shared" si="332"/>
        <v>346.75744400000008</v>
      </c>
      <c r="AC199" s="151">
        <f t="shared" si="333"/>
        <v>398.77106060000006</v>
      </c>
      <c r="AD199" s="152">
        <f t="shared" si="334"/>
        <v>426.75744400000008</v>
      </c>
      <c r="AE199" s="148">
        <f t="shared" si="335"/>
        <v>28.450496266666672</v>
      </c>
      <c r="AF199" s="149">
        <f t="shared" si="336"/>
        <v>22.460918105263161</v>
      </c>
      <c r="AG199" s="150">
        <f t="shared" si="337"/>
        <v>25.103379058823535</v>
      </c>
      <c r="AH199" s="187">
        <f t="shared" si="338"/>
        <v>381.43318840000012</v>
      </c>
      <c r="AI199" s="188">
        <f t="shared" si="298"/>
        <v>438.64816666000013</v>
      </c>
      <c r="AJ199" s="188">
        <f t="shared" si="299"/>
        <v>461.43318840000012</v>
      </c>
      <c r="AK199" s="189">
        <f t="shared" si="300"/>
        <v>27.143128729411771</v>
      </c>
      <c r="AL199" s="190">
        <f t="shared" si="301"/>
        <v>21.973008971428577</v>
      </c>
      <c r="AM199" s="191">
        <f t="shared" si="302"/>
        <v>25.63517713333334</v>
      </c>
      <c r="AN199" s="220">
        <f t="shared" si="339"/>
        <v>419.57650724000018</v>
      </c>
      <c r="AO199" s="221">
        <f t="shared" si="304"/>
        <v>482.51298332600015</v>
      </c>
      <c r="AP199" s="221">
        <f t="shared" si="305"/>
        <v>499.57650724000018</v>
      </c>
      <c r="AQ199" s="222">
        <f t="shared" si="306"/>
        <v>29.386853367058833</v>
      </c>
      <c r="AR199" s="223">
        <f t="shared" si="307"/>
        <v>23.789357487619057</v>
      </c>
      <c r="AS199" s="224">
        <f t="shared" si="308"/>
        <v>27.754250402222233</v>
      </c>
      <c r="AT199" s="268">
        <f t="shared" si="309"/>
        <v>386.01038666080012</v>
      </c>
      <c r="AU199" s="253">
        <f t="shared" si="310"/>
        <v>461.53415796400026</v>
      </c>
      <c r="AV199" s="254">
        <f t="shared" si="340"/>
        <v>530.76428165860023</v>
      </c>
      <c r="AW199" s="254">
        <f t="shared" si="341"/>
        <v>541.53415796400031</v>
      </c>
      <c r="AX199" s="255">
        <f t="shared" si="342"/>
        <v>31.854950468470605</v>
      </c>
      <c r="AY199" s="256">
        <f t="shared" si="343"/>
        <v>25.787340855428585</v>
      </c>
      <c r="AZ199" s="257">
        <f t="shared" si="344"/>
        <v>30.085230998000018</v>
      </c>
      <c r="BA199" s="268">
        <f t="shared" si="345"/>
        <v>424.61142532688018</v>
      </c>
    </row>
    <row r="200" spans="1:53" x14ac:dyDescent="0.2">
      <c r="A200" s="33">
        <v>8925</v>
      </c>
      <c r="B200" s="33" t="s">
        <v>216</v>
      </c>
      <c r="C200" s="34" t="s">
        <v>20</v>
      </c>
      <c r="D200" s="47">
        <v>157.9</v>
      </c>
      <c r="E200" s="36">
        <f t="shared" si="311"/>
        <v>180.006</v>
      </c>
      <c r="F200" s="18">
        <f t="shared" si="312"/>
        <v>237.9</v>
      </c>
      <c r="G200" s="37">
        <f t="shared" si="313"/>
        <v>18.3</v>
      </c>
      <c r="H200" s="38">
        <f t="shared" si="314"/>
        <v>13.994117647058824</v>
      </c>
      <c r="I200" s="39">
        <f t="shared" si="315"/>
        <v>14.86875</v>
      </c>
      <c r="J200" s="40">
        <v>173.69000000000003</v>
      </c>
      <c r="K200" s="23">
        <f t="shared" si="316"/>
        <v>199.74350000000001</v>
      </c>
      <c r="L200" s="41">
        <f t="shared" si="317"/>
        <v>253.69000000000003</v>
      </c>
      <c r="M200" s="42">
        <f t="shared" si="318"/>
        <v>16.91266666666667</v>
      </c>
      <c r="N200" s="43">
        <f t="shared" si="319"/>
        <v>13.352105263157895</v>
      </c>
      <c r="O200" s="44">
        <f t="shared" si="320"/>
        <v>14.093888888888891</v>
      </c>
      <c r="P200" s="45">
        <v>191.05900000000005</v>
      </c>
      <c r="Q200" s="46">
        <f t="shared" si="321"/>
        <v>219.71785000000006</v>
      </c>
      <c r="R200" s="30">
        <f t="shared" si="322"/>
        <v>271.05900000000008</v>
      </c>
      <c r="S200" s="31">
        <f t="shared" si="323"/>
        <v>18.070600000000006</v>
      </c>
      <c r="T200" s="32">
        <f t="shared" si="324"/>
        <v>14.266263157894741</v>
      </c>
      <c r="U200" s="74">
        <f t="shared" si="325"/>
        <v>15.944647058823534</v>
      </c>
      <c r="V200" s="105">
        <f t="shared" si="326"/>
        <v>210.16490000000007</v>
      </c>
      <c r="W200" s="105">
        <f t="shared" si="327"/>
        <v>241.68963500000007</v>
      </c>
      <c r="X200" s="106">
        <f t="shared" si="328"/>
        <v>290.1649000000001</v>
      </c>
      <c r="Y200" s="102">
        <f t="shared" si="329"/>
        <v>19.344326666666674</v>
      </c>
      <c r="Z200" s="103">
        <f t="shared" si="330"/>
        <v>15.271836842105268</v>
      </c>
      <c r="AA200" s="104">
        <f t="shared" si="331"/>
        <v>17.06852352941177</v>
      </c>
      <c r="AB200" s="151">
        <f t="shared" si="332"/>
        <v>231.18139000000011</v>
      </c>
      <c r="AC200" s="151">
        <f t="shared" si="333"/>
        <v>265.85859850000008</v>
      </c>
      <c r="AD200" s="152">
        <f t="shared" si="334"/>
        <v>311.18139000000008</v>
      </c>
      <c r="AE200" s="148">
        <f t="shared" si="335"/>
        <v>20.745426000000005</v>
      </c>
      <c r="AF200" s="149">
        <f t="shared" si="336"/>
        <v>16.377967894736845</v>
      </c>
      <c r="AG200" s="150">
        <f t="shared" si="337"/>
        <v>18.304787647058827</v>
      </c>
      <c r="AH200" s="187">
        <f t="shared" si="338"/>
        <v>254.29952900000015</v>
      </c>
      <c r="AI200" s="188">
        <f t="shared" si="298"/>
        <v>292.44445835000016</v>
      </c>
      <c r="AJ200" s="188">
        <f t="shared" si="299"/>
        <v>334.29952900000012</v>
      </c>
      <c r="AK200" s="189">
        <f t="shared" si="300"/>
        <v>19.664678176470595</v>
      </c>
      <c r="AL200" s="190">
        <f t="shared" si="301"/>
        <v>15.919025190476196</v>
      </c>
      <c r="AM200" s="191">
        <f t="shared" si="302"/>
        <v>18.572196055555562</v>
      </c>
      <c r="AN200" s="220">
        <f t="shared" si="339"/>
        <v>279.72948190000017</v>
      </c>
      <c r="AO200" s="221">
        <f t="shared" si="304"/>
        <v>321.68890418500018</v>
      </c>
      <c r="AP200" s="221">
        <f t="shared" si="305"/>
        <v>359.72948190000017</v>
      </c>
      <c r="AQ200" s="222">
        <f t="shared" si="306"/>
        <v>21.16055775882354</v>
      </c>
      <c r="AR200" s="223">
        <f t="shared" si="307"/>
        <v>17.129975328571437</v>
      </c>
      <c r="AS200" s="224">
        <f t="shared" si="308"/>
        <v>19.984971216666676</v>
      </c>
      <c r="AT200" s="268">
        <f t="shared" si="309"/>
        <v>257.35112334800016</v>
      </c>
      <c r="AU200" s="253">
        <f t="shared" si="310"/>
        <v>307.70243009000023</v>
      </c>
      <c r="AV200" s="254">
        <f t="shared" si="340"/>
        <v>353.85779460350022</v>
      </c>
      <c r="AW200" s="254">
        <f t="shared" si="341"/>
        <v>387.70243009000023</v>
      </c>
      <c r="AX200" s="255">
        <f t="shared" si="342"/>
        <v>22.806025299411779</v>
      </c>
      <c r="AY200" s="256">
        <f t="shared" si="343"/>
        <v>18.462020480476202</v>
      </c>
      <c r="AZ200" s="257">
        <f t="shared" si="344"/>
        <v>21.539023893888903</v>
      </c>
      <c r="BA200" s="268">
        <f t="shared" si="345"/>
        <v>283.08623568280018</v>
      </c>
    </row>
    <row r="201" spans="1:53" x14ac:dyDescent="0.2">
      <c r="A201" s="33">
        <v>8934</v>
      </c>
      <c r="B201" s="33" t="s">
        <v>217</v>
      </c>
      <c r="C201" s="34" t="s">
        <v>20</v>
      </c>
      <c r="D201" s="47">
        <v>337.72</v>
      </c>
      <c r="E201" s="36">
        <f t="shared" si="311"/>
        <v>385.00079999999997</v>
      </c>
      <c r="F201" s="18">
        <f t="shared" si="312"/>
        <v>417.72</v>
      </c>
      <c r="G201" s="37">
        <f t="shared" si="313"/>
        <v>32.132307692307691</v>
      </c>
      <c r="H201" s="38">
        <f t="shared" si="314"/>
        <v>24.571764705882355</v>
      </c>
      <c r="I201" s="39">
        <f t="shared" si="315"/>
        <v>26.107500000000002</v>
      </c>
      <c r="J201" s="40">
        <v>371.49200000000008</v>
      </c>
      <c r="K201" s="23">
        <f t="shared" si="316"/>
        <v>427.21580000000006</v>
      </c>
      <c r="L201" s="41">
        <f t="shared" si="317"/>
        <v>451.49200000000008</v>
      </c>
      <c r="M201" s="42">
        <f t="shared" si="318"/>
        <v>30.099466666666672</v>
      </c>
      <c r="N201" s="43">
        <f t="shared" si="319"/>
        <v>23.762736842105266</v>
      </c>
      <c r="O201" s="44">
        <f t="shared" si="320"/>
        <v>25.082888888888892</v>
      </c>
      <c r="P201" s="45">
        <v>408.64120000000014</v>
      </c>
      <c r="Q201" s="46">
        <f t="shared" si="321"/>
        <v>469.93738000000013</v>
      </c>
      <c r="R201" s="30">
        <f t="shared" si="322"/>
        <v>488.64120000000014</v>
      </c>
      <c r="S201" s="31">
        <f t="shared" si="323"/>
        <v>32.576080000000012</v>
      </c>
      <c r="T201" s="32">
        <f t="shared" si="324"/>
        <v>25.717957894736848</v>
      </c>
      <c r="U201" s="74">
        <f t="shared" si="325"/>
        <v>28.743600000000008</v>
      </c>
      <c r="V201" s="105">
        <f t="shared" si="326"/>
        <v>449.50532000000021</v>
      </c>
      <c r="W201" s="105">
        <f t="shared" si="327"/>
        <v>516.9311180000002</v>
      </c>
      <c r="X201" s="106">
        <f t="shared" si="328"/>
        <v>529.50532000000021</v>
      </c>
      <c r="Y201" s="102">
        <f t="shared" si="329"/>
        <v>35.300354666666678</v>
      </c>
      <c r="Z201" s="103">
        <f t="shared" si="330"/>
        <v>27.868701052631589</v>
      </c>
      <c r="AA201" s="104">
        <f t="shared" si="331"/>
        <v>31.147371764705895</v>
      </c>
      <c r="AB201" s="151">
        <f t="shared" si="332"/>
        <v>494.45585200000028</v>
      </c>
      <c r="AC201" s="151">
        <f t="shared" si="333"/>
        <v>568.62422980000031</v>
      </c>
      <c r="AD201" s="152">
        <f t="shared" si="334"/>
        <v>574.45585200000028</v>
      </c>
      <c r="AE201" s="148">
        <f t="shared" si="335"/>
        <v>38.297056800000021</v>
      </c>
      <c r="AF201" s="149">
        <f t="shared" si="336"/>
        <v>30.234518526315803</v>
      </c>
      <c r="AG201" s="150">
        <f t="shared" si="337"/>
        <v>33.79152070588237</v>
      </c>
      <c r="AH201" s="187">
        <f t="shared" si="338"/>
        <v>543.90143720000037</v>
      </c>
      <c r="AI201" s="188">
        <f t="shared" si="298"/>
        <v>625.48665278000033</v>
      </c>
      <c r="AJ201" s="188">
        <f t="shared" si="299"/>
        <v>623.90143720000037</v>
      </c>
      <c r="AK201" s="189">
        <f t="shared" si="300"/>
        <v>36.700084541176494</v>
      </c>
      <c r="AL201" s="190">
        <f t="shared" si="301"/>
        <v>29.709592247619064</v>
      </c>
      <c r="AM201" s="191">
        <f t="shared" si="302"/>
        <v>34.661190955555575</v>
      </c>
      <c r="AN201" s="220">
        <f t="shared" si="339"/>
        <v>598.29158092000046</v>
      </c>
      <c r="AO201" s="221">
        <f t="shared" si="304"/>
        <v>688.03531805800048</v>
      </c>
      <c r="AP201" s="221">
        <f t="shared" si="305"/>
        <v>678.29158092000046</v>
      </c>
      <c r="AQ201" s="222">
        <f t="shared" si="306"/>
        <v>39.899504760000028</v>
      </c>
      <c r="AR201" s="223">
        <f t="shared" si="307"/>
        <v>32.29959909142859</v>
      </c>
      <c r="AS201" s="224">
        <f t="shared" si="308"/>
        <v>37.682865606666695</v>
      </c>
      <c r="AT201" s="268">
        <f t="shared" si="309"/>
        <v>550.42825444640039</v>
      </c>
      <c r="AU201" s="253">
        <f t="shared" si="310"/>
        <v>658.12073901200051</v>
      </c>
      <c r="AV201" s="254">
        <f t="shared" si="340"/>
        <v>756.83884986380053</v>
      </c>
      <c r="AW201" s="254">
        <f t="shared" si="341"/>
        <v>738.12073901200051</v>
      </c>
      <c r="AX201" s="255">
        <f t="shared" si="342"/>
        <v>43.418867000705916</v>
      </c>
      <c r="AY201" s="256">
        <f t="shared" si="343"/>
        <v>35.148606619619073</v>
      </c>
      <c r="AZ201" s="257">
        <f t="shared" si="344"/>
        <v>41.006707722888919</v>
      </c>
      <c r="BA201" s="268">
        <f t="shared" si="345"/>
        <v>605.4710798910404</v>
      </c>
    </row>
    <row r="202" spans="1:53" x14ac:dyDescent="0.2">
      <c r="A202" s="33">
        <v>8935</v>
      </c>
      <c r="B202" s="33" t="s">
        <v>218</v>
      </c>
      <c r="C202" s="34" t="s">
        <v>20</v>
      </c>
      <c r="D202" s="35">
        <v>350.88</v>
      </c>
      <c r="E202" s="36">
        <f t="shared" si="311"/>
        <v>400.00319999999994</v>
      </c>
      <c r="F202" s="18">
        <f t="shared" si="312"/>
        <v>430.88</v>
      </c>
      <c r="G202" s="37">
        <f t="shared" si="313"/>
        <v>33.144615384615385</v>
      </c>
      <c r="H202" s="38">
        <f t="shared" si="314"/>
        <v>25.345882352941175</v>
      </c>
      <c r="I202" s="39">
        <f t="shared" si="315"/>
        <v>26.93</v>
      </c>
      <c r="J202" s="40">
        <v>385.96800000000002</v>
      </c>
      <c r="K202" s="23">
        <f t="shared" si="316"/>
        <v>443.86320000000001</v>
      </c>
      <c r="L202" s="41">
        <f t="shared" si="317"/>
        <v>465.96800000000002</v>
      </c>
      <c r="M202" s="42">
        <f t="shared" si="318"/>
        <v>31.064533333333333</v>
      </c>
      <c r="N202" s="43">
        <f t="shared" si="319"/>
        <v>24.524631578947368</v>
      </c>
      <c r="O202" s="44">
        <f t="shared" si="320"/>
        <v>25.887111111111111</v>
      </c>
      <c r="P202" s="45">
        <v>424.56480000000005</v>
      </c>
      <c r="Q202" s="46">
        <f t="shared" si="321"/>
        <v>488.24952000000002</v>
      </c>
      <c r="R202" s="30">
        <f t="shared" si="322"/>
        <v>504.56480000000005</v>
      </c>
      <c r="S202" s="31">
        <f t="shared" si="323"/>
        <v>33.63765333333334</v>
      </c>
      <c r="T202" s="32">
        <f t="shared" si="324"/>
        <v>26.55604210526316</v>
      </c>
      <c r="U202" s="74">
        <f t="shared" si="325"/>
        <v>29.68028235294118</v>
      </c>
      <c r="V202" s="105">
        <f t="shared" si="326"/>
        <v>467.0212800000001</v>
      </c>
      <c r="W202" s="105">
        <f t="shared" si="327"/>
        <v>537.07447200000013</v>
      </c>
      <c r="X202" s="106">
        <f t="shared" si="328"/>
        <v>547.02128000000016</v>
      </c>
      <c r="Y202" s="102">
        <f t="shared" si="329"/>
        <v>36.468085333333342</v>
      </c>
      <c r="Z202" s="103">
        <f t="shared" si="330"/>
        <v>28.790593684210535</v>
      </c>
      <c r="AA202" s="104">
        <f t="shared" si="331"/>
        <v>32.177722352941188</v>
      </c>
      <c r="AB202" s="151">
        <f t="shared" si="332"/>
        <v>513.72340800000018</v>
      </c>
      <c r="AC202" s="151">
        <f t="shared" si="333"/>
        <v>590.78191920000017</v>
      </c>
      <c r="AD202" s="152">
        <f t="shared" si="334"/>
        <v>593.72340800000018</v>
      </c>
      <c r="AE202" s="148">
        <f t="shared" si="335"/>
        <v>39.581560533333345</v>
      </c>
      <c r="AF202" s="149">
        <f t="shared" si="336"/>
        <v>31.24860042105264</v>
      </c>
      <c r="AG202" s="150">
        <f t="shared" si="337"/>
        <v>34.924906352941186</v>
      </c>
      <c r="AH202" s="187">
        <f t="shared" si="338"/>
        <v>565.09574880000025</v>
      </c>
      <c r="AI202" s="188">
        <f t="shared" si="298"/>
        <v>649.86011112000028</v>
      </c>
      <c r="AJ202" s="188">
        <f t="shared" si="299"/>
        <v>645.09574880000025</v>
      </c>
      <c r="AK202" s="189">
        <f t="shared" si="300"/>
        <v>37.946808752941195</v>
      </c>
      <c r="AL202" s="190">
        <f t="shared" si="301"/>
        <v>30.718845180952393</v>
      </c>
      <c r="AM202" s="191">
        <f t="shared" si="302"/>
        <v>35.838652711111123</v>
      </c>
      <c r="AN202" s="220">
        <f t="shared" si="339"/>
        <v>621.60532368000031</v>
      </c>
      <c r="AO202" s="221">
        <f t="shared" si="304"/>
        <v>714.84612223200031</v>
      </c>
      <c r="AP202" s="221">
        <f t="shared" si="305"/>
        <v>701.60532368000031</v>
      </c>
      <c r="AQ202" s="222">
        <f t="shared" si="306"/>
        <v>41.270901392941198</v>
      </c>
      <c r="AR202" s="223">
        <f t="shared" si="307"/>
        <v>33.409777318095252</v>
      </c>
      <c r="AS202" s="224">
        <f t="shared" si="308"/>
        <v>38.978073537777796</v>
      </c>
      <c r="AT202" s="268">
        <f t="shared" si="309"/>
        <v>571.87689778560025</v>
      </c>
      <c r="AU202" s="253">
        <f t="shared" si="310"/>
        <v>683.76585604800039</v>
      </c>
      <c r="AV202" s="254">
        <f t="shared" si="340"/>
        <v>786.3307344552004</v>
      </c>
      <c r="AW202" s="254">
        <f t="shared" si="341"/>
        <v>763.76585604800039</v>
      </c>
      <c r="AX202" s="255">
        <f t="shared" si="342"/>
        <v>44.9274032969412</v>
      </c>
      <c r="AY202" s="256">
        <f t="shared" si="343"/>
        <v>36.369802668952403</v>
      </c>
      <c r="AZ202" s="257">
        <f t="shared" si="344"/>
        <v>42.431436447111132</v>
      </c>
      <c r="BA202" s="268">
        <f t="shared" si="345"/>
        <v>629.06458756416032</v>
      </c>
    </row>
    <row r="203" spans="1:53" x14ac:dyDescent="0.2">
      <c r="A203" s="33">
        <v>8936</v>
      </c>
      <c r="B203" s="33" t="s">
        <v>219</v>
      </c>
      <c r="C203" s="34" t="s">
        <v>20</v>
      </c>
      <c r="D203" s="35">
        <v>710.53</v>
      </c>
      <c r="E203" s="36">
        <f t="shared" si="311"/>
        <v>810.00419999999986</v>
      </c>
      <c r="F203" s="18">
        <f t="shared" si="312"/>
        <v>790.53</v>
      </c>
      <c r="G203" s="37">
        <f t="shared" si="313"/>
        <v>60.809999999999995</v>
      </c>
      <c r="H203" s="38">
        <f t="shared" si="314"/>
        <v>46.501764705882351</v>
      </c>
      <c r="I203" s="39">
        <f t="shared" si="315"/>
        <v>49.408124999999998</v>
      </c>
      <c r="J203" s="40">
        <v>781.58300000000008</v>
      </c>
      <c r="K203" s="23">
        <f t="shared" si="316"/>
        <v>898.82045000000005</v>
      </c>
      <c r="L203" s="41">
        <f t="shared" si="317"/>
        <v>861.58300000000008</v>
      </c>
      <c r="M203" s="42">
        <f t="shared" si="318"/>
        <v>57.438866666666669</v>
      </c>
      <c r="N203" s="43">
        <f t="shared" si="319"/>
        <v>45.34647368421053</v>
      </c>
      <c r="O203" s="44">
        <f t="shared" si="320"/>
        <v>47.865722222222225</v>
      </c>
      <c r="P203" s="45">
        <v>859.74130000000014</v>
      </c>
      <c r="Q203" s="46">
        <f t="shared" si="321"/>
        <v>988.70249500000011</v>
      </c>
      <c r="R203" s="30">
        <f t="shared" si="322"/>
        <v>939.74130000000014</v>
      </c>
      <c r="S203" s="31">
        <f t="shared" si="323"/>
        <v>62.649420000000006</v>
      </c>
      <c r="T203" s="32">
        <f t="shared" si="324"/>
        <v>49.46006842105264</v>
      </c>
      <c r="U203" s="74">
        <f t="shared" si="325"/>
        <v>55.278900000000007</v>
      </c>
      <c r="V203" s="105">
        <f t="shared" si="326"/>
        <v>945.7154300000002</v>
      </c>
      <c r="W203" s="105">
        <f t="shared" si="327"/>
        <v>1087.5727445000002</v>
      </c>
      <c r="X203" s="106">
        <f t="shared" si="328"/>
        <v>1025.7154300000002</v>
      </c>
      <c r="Y203" s="102">
        <f t="shared" si="329"/>
        <v>68.38102866666668</v>
      </c>
      <c r="Z203" s="103">
        <f t="shared" si="330"/>
        <v>53.985022631578957</v>
      </c>
      <c r="AA203" s="104">
        <f t="shared" si="331"/>
        <v>60.336201764705891</v>
      </c>
      <c r="AB203" s="151">
        <f t="shared" si="332"/>
        <v>1040.2869730000002</v>
      </c>
      <c r="AC203" s="151">
        <f t="shared" si="333"/>
        <v>1196.3300189500001</v>
      </c>
      <c r="AD203" s="152">
        <f t="shared" si="334"/>
        <v>1120.2869730000002</v>
      </c>
      <c r="AE203" s="148">
        <f t="shared" si="335"/>
        <v>74.685798200000008</v>
      </c>
      <c r="AF203" s="149">
        <f t="shared" si="336"/>
        <v>58.962472263157906</v>
      </c>
      <c r="AG203" s="150">
        <f t="shared" si="337"/>
        <v>65.899233705882367</v>
      </c>
      <c r="AH203" s="187">
        <f t="shared" si="338"/>
        <v>1144.3156703000004</v>
      </c>
      <c r="AI203" s="188">
        <f t="shared" si="298"/>
        <v>1315.9630208450003</v>
      </c>
      <c r="AJ203" s="188">
        <f t="shared" si="299"/>
        <v>1224.3156703000004</v>
      </c>
      <c r="AK203" s="189">
        <f t="shared" si="300"/>
        <v>72.018568841176489</v>
      </c>
      <c r="AL203" s="190">
        <f t="shared" si="301"/>
        <v>58.300746204761921</v>
      </c>
      <c r="AM203" s="191">
        <f t="shared" si="302"/>
        <v>68.017537238888906</v>
      </c>
      <c r="AN203" s="220">
        <f t="shared" si="339"/>
        <v>1258.7472373300006</v>
      </c>
      <c r="AO203" s="221">
        <f t="shared" si="304"/>
        <v>1447.5593229295007</v>
      </c>
      <c r="AP203" s="221">
        <f t="shared" si="305"/>
        <v>1338.7472373300006</v>
      </c>
      <c r="AQ203" s="222">
        <f t="shared" si="306"/>
        <v>78.749837490000033</v>
      </c>
      <c r="AR203" s="223">
        <f t="shared" si="307"/>
        <v>63.749868444285745</v>
      </c>
      <c r="AS203" s="224">
        <f t="shared" si="308"/>
        <v>74.374846518333371</v>
      </c>
      <c r="AT203" s="268">
        <f t="shared" si="309"/>
        <v>1158.0474583436005</v>
      </c>
      <c r="AU203" s="253">
        <f t="shared" si="310"/>
        <v>1384.6219610630008</v>
      </c>
      <c r="AV203" s="254">
        <f t="shared" si="340"/>
        <v>1592.3152552224508</v>
      </c>
      <c r="AW203" s="254">
        <f t="shared" si="341"/>
        <v>1464.6219610630008</v>
      </c>
      <c r="AX203" s="255">
        <f t="shared" si="342"/>
        <v>86.154233003705926</v>
      </c>
      <c r="AY203" s="256">
        <f t="shared" si="343"/>
        <v>69.743902907761935</v>
      </c>
      <c r="AZ203" s="257">
        <f t="shared" si="344"/>
        <v>81.367886725722258</v>
      </c>
      <c r="BA203" s="268">
        <f t="shared" si="345"/>
        <v>1273.8522041779606</v>
      </c>
    </row>
    <row r="204" spans="1:53" x14ac:dyDescent="0.2">
      <c r="A204" s="33">
        <v>8941</v>
      </c>
      <c r="B204" s="33" t="s">
        <v>220</v>
      </c>
      <c r="C204" s="34" t="s">
        <v>20</v>
      </c>
      <c r="D204" s="35">
        <v>105.26</v>
      </c>
      <c r="E204" s="36">
        <f t="shared" si="311"/>
        <v>119.99639999999999</v>
      </c>
      <c r="F204" s="18">
        <f t="shared" si="312"/>
        <v>185.26</v>
      </c>
      <c r="G204" s="37">
        <f t="shared" si="313"/>
        <v>14.25076923076923</v>
      </c>
      <c r="H204" s="38">
        <f t="shared" si="314"/>
        <v>10.897647058823528</v>
      </c>
      <c r="I204" s="39">
        <f t="shared" si="315"/>
        <v>11.578749999999999</v>
      </c>
      <c r="J204" s="40">
        <v>115.78600000000002</v>
      </c>
      <c r="K204" s="23">
        <f t="shared" si="316"/>
        <v>133.15390000000002</v>
      </c>
      <c r="L204" s="41">
        <f t="shared" si="317"/>
        <v>195.786</v>
      </c>
      <c r="M204" s="42">
        <f t="shared" si="318"/>
        <v>13.0524</v>
      </c>
      <c r="N204" s="43">
        <f t="shared" si="319"/>
        <v>10.304526315789474</v>
      </c>
      <c r="O204" s="44">
        <f t="shared" si="320"/>
        <v>10.877000000000001</v>
      </c>
      <c r="P204" s="45">
        <v>127.36460000000002</v>
      </c>
      <c r="Q204" s="46">
        <f t="shared" si="321"/>
        <v>146.46929000000003</v>
      </c>
      <c r="R204" s="30">
        <f t="shared" si="322"/>
        <v>207.36460000000002</v>
      </c>
      <c r="S204" s="31">
        <f t="shared" si="323"/>
        <v>13.824306666666669</v>
      </c>
      <c r="T204" s="32">
        <f t="shared" si="324"/>
        <v>10.913926315789475</v>
      </c>
      <c r="U204" s="74">
        <f t="shared" si="325"/>
        <v>12.197917647058825</v>
      </c>
      <c r="V204" s="105">
        <f t="shared" si="326"/>
        <v>140.10106000000005</v>
      </c>
      <c r="W204" s="105">
        <f t="shared" si="327"/>
        <v>161.11621900000003</v>
      </c>
      <c r="X204" s="106">
        <f t="shared" si="328"/>
        <v>220.10106000000005</v>
      </c>
      <c r="Y204" s="102">
        <f t="shared" si="329"/>
        <v>14.673404000000003</v>
      </c>
      <c r="Z204" s="103">
        <f t="shared" si="330"/>
        <v>11.584266315789476</v>
      </c>
      <c r="AA204" s="104">
        <f t="shared" si="331"/>
        <v>12.94712117647059</v>
      </c>
      <c r="AB204" s="151">
        <f t="shared" si="332"/>
        <v>154.11116600000005</v>
      </c>
      <c r="AC204" s="151">
        <f t="shared" si="333"/>
        <v>177.22784090000005</v>
      </c>
      <c r="AD204" s="152">
        <f t="shared" si="334"/>
        <v>234.11116600000005</v>
      </c>
      <c r="AE204" s="148">
        <f t="shared" si="335"/>
        <v>15.607411066666669</v>
      </c>
      <c r="AF204" s="149">
        <f t="shared" si="336"/>
        <v>12.321640315789477</v>
      </c>
      <c r="AG204" s="150">
        <f t="shared" si="337"/>
        <v>13.771245058823533</v>
      </c>
      <c r="AH204" s="187">
        <f t="shared" si="338"/>
        <v>169.52228260000007</v>
      </c>
      <c r="AI204" s="188">
        <f t="shared" si="298"/>
        <v>194.95062499000005</v>
      </c>
      <c r="AJ204" s="188">
        <f t="shared" si="299"/>
        <v>249.52228260000007</v>
      </c>
      <c r="AK204" s="189">
        <f t="shared" si="300"/>
        <v>14.677781329411768</v>
      </c>
      <c r="AL204" s="190">
        <f t="shared" si="301"/>
        <v>11.882013457142861</v>
      </c>
      <c r="AM204" s="191">
        <f t="shared" si="302"/>
        <v>13.862349033333338</v>
      </c>
      <c r="AN204" s="220">
        <f t="shared" si="339"/>
        <v>186.47451086000009</v>
      </c>
      <c r="AO204" s="221">
        <f t="shared" si="304"/>
        <v>214.44568748900008</v>
      </c>
      <c r="AP204" s="221">
        <f t="shared" si="305"/>
        <v>266.47451086000012</v>
      </c>
      <c r="AQ204" s="222">
        <f t="shared" si="306"/>
        <v>15.674971227058832</v>
      </c>
      <c r="AR204" s="223">
        <f t="shared" si="307"/>
        <v>12.689262421904768</v>
      </c>
      <c r="AS204" s="224">
        <f t="shared" si="308"/>
        <v>14.804139492222228</v>
      </c>
      <c r="AT204" s="268">
        <f t="shared" si="309"/>
        <v>171.55654999120009</v>
      </c>
      <c r="AU204" s="253">
        <f t="shared" si="310"/>
        <v>205.12196194600011</v>
      </c>
      <c r="AV204" s="254">
        <f t="shared" si="340"/>
        <v>235.8902562379001</v>
      </c>
      <c r="AW204" s="254">
        <f t="shared" si="341"/>
        <v>285.12196194600011</v>
      </c>
      <c r="AX204" s="255">
        <f t="shared" si="342"/>
        <v>16.771880114470594</v>
      </c>
      <c r="AY204" s="256">
        <f t="shared" si="343"/>
        <v>13.577236283142863</v>
      </c>
      <c r="AZ204" s="257">
        <f t="shared" si="344"/>
        <v>15.840108997000007</v>
      </c>
      <c r="BA204" s="268">
        <f t="shared" si="345"/>
        <v>188.71220499032009</v>
      </c>
    </row>
    <row r="205" spans="1:53" x14ac:dyDescent="0.2">
      <c r="A205" s="33">
        <v>8947</v>
      </c>
      <c r="B205" s="33" t="s">
        <v>221</v>
      </c>
      <c r="C205" s="34" t="s">
        <v>20</v>
      </c>
      <c r="D205" s="35">
        <v>78.95</v>
      </c>
      <c r="E205" s="36">
        <f t="shared" si="311"/>
        <v>90.003</v>
      </c>
      <c r="F205" s="18">
        <f t="shared" si="312"/>
        <v>158.94999999999999</v>
      </c>
      <c r="G205" s="37">
        <f t="shared" si="313"/>
        <v>12.226923076923075</v>
      </c>
      <c r="H205" s="38">
        <f t="shared" si="314"/>
        <v>9.35</v>
      </c>
      <c r="I205" s="39">
        <f t="shared" si="315"/>
        <v>9.9343749999999993</v>
      </c>
      <c r="J205" s="40">
        <v>86.845000000000013</v>
      </c>
      <c r="K205" s="23">
        <f t="shared" si="316"/>
        <v>99.871750000000006</v>
      </c>
      <c r="L205" s="41">
        <f t="shared" si="317"/>
        <v>166.84500000000003</v>
      </c>
      <c r="M205" s="42">
        <f t="shared" si="318"/>
        <v>11.123000000000001</v>
      </c>
      <c r="N205" s="43">
        <f t="shared" si="319"/>
        <v>8.7813157894736857</v>
      </c>
      <c r="O205" s="44">
        <f t="shared" si="320"/>
        <v>9.2691666666666688</v>
      </c>
      <c r="P205" s="45">
        <v>95.529500000000027</v>
      </c>
      <c r="Q205" s="46">
        <f t="shared" si="321"/>
        <v>109.85892500000003</v>
      </c>
      <c r="R205" s="30">
        <f t="shared" si="322"/>
        <v>175.52950000000004</v>
      </c>
      <c r="S205" s="31">
        <f t="shared" si="323"/>
        <v>11.701966666666669</v>
      </c>
      <c r="T205" s="32">
        <f t="shared" si="324"/>
        <v>9.2383947368421069</v>
      </c>
      <c r="U205" s="74">
        <f t="shared" si="325"/>
        <v>10.325264705882356</v>
      </c>
      <c r="V205" s="105">
        <f t="shared" si="326"/>
        <v>105.08245000000004</v>
      </c>
      <c r="W205" s="105">
        <f t="shared" si="327"/>
        <v>120.84481750000003</v>
      </c>
      <c r="X205" s="106">
        <f t="shared" si="328"/>
        <v>185.08245000000005</v>
      </c>
      <c r="Y205" s="102">
        <f t="shared" si="329"/>
        <v>12.338830000000003</v>
      </c>
      <c r="Z205" s="103">
        <f t="shared" si="330"/>
        <v>9.741181578947371</v>
      </c>
      <c r="AA205" s="104">
        <f t="shared" si="331"/>
        <v>10.887202941176474</v>
      </c>
      <c r="AB205" s="151">
        <f t="shared" si="332"/>
        <v>115.59069500000005</v>
      </c>
      <c r="AC205" s="151">
        <f t="shared" si="333"/>
        <v>132.92929925000004</v>
      </c>
      <c r="AD205" s="152">
        <f t="shared" si="334"/>
        <v>195.59069500000004</v>
      </c>
      <c r="AE205" s="148">
        <f t="shared" si="335"/>
        <v>13.039379666666669</v>
      </c>
      <c r="AF205" s="149">
        <f t="shared" si="336"/>
        <v>10.29424710526316</v>
      </c>
      <c r="AG205" s="150">
        <f t="shared" si="337"/>
        <v>11.505335000000002</v>
      </c>
      <c r="AH205" s="187">
        <f t="shared" si="338"/>
        <v>127.14976450000007</v>
      </c>
      <c r="AI205" s="188">
        <f t="shared" si="298"/>
        <v>146.22222917500008</v>
      </c>
      <c r="AJ205" s="188">
        <f t="shared" si="299"/>
        <v>207.14976450000006</v>
      </c>
      <c r="AK205" s="189">
        <f t="shared" si="300"/>
        <v>12.185280264705886</v>
      </c>
      <c r="AL205" s="190">
        <f t="shared" si="301"/>
        <v>9.8642745000000023</v>
      </c>
      <c r="AM205" s="191">
        <f t="shared" si="302"/>
        <v>11.508320250000004</v>
      </c>
      <c r="AN205" s="220">
        <f t="shared" si="339"/>
        <v>139.86474095000008</v>
      </c>
      <c r="AO205" s="221">
        <f t="shared" si="304"/>
        <v>160.84445209250009</v>
      </c>
      <c r="AP205" s="221">
        <f t="shared" si="305"/>
        <v>219.86474095000008</v>
      </c>
      <c r="AQ205" s="222">
        <f t="shared" si="306"/>
        <v>12.933220055882359</v>
      </c>
      <c r="AR205" s="223">
        <f t="shared" si="307"/>
        <v>10.469749569047623</v>
      </c>
      <c r="AS205" s="224">
        <f t="shared" si="308"/>
        <v>12.214707830555561</v>
      </c>
      <c r="AT205" s="268">
        <f t="shared" si="309"/>
        <v>128.67556167400008</v>
      </c>
      <c r="AU205" s="253">
        <f t="shared" si="310"/>
        <v>153.85121504500012</v>
      </c>
      <c r="AV205" s="254">
        <f t="shared" si="340"/>
        <v>176.92889730175011</v>
      </c>
      <c r="AW205" s="254">
        <f t="shared" si="341"/>
        <v>233.85121504500012</v>
      </c>
      <c r="AX205" s="255">
        <f t="shared" si="342"/>
        <v>13.755953826176478</v>
      </c>
      <c r="AY205" s="256">
        <f t="shared" si="343"/>
        <v>11.135772145000006</v>
      </c>
      <c r="AZ205" s="257">
        <f t="shared" si="344"/>
        <v>12.991734169166673</v>
      </c>
      <c r="BA205" s="268">
        <f t="shared" si="345"/>
        <v>141.54311784140009</v>
      </c>
    </row>
    <row r="206" spans="1:53" x14ac:dyDescent="0.2">
      <c r="A206" s="33">
        <v>8949</v>
      </c>
      <c r="B206" s="33" t="s">
        <v>222</v>
      </c>
      <c r="C206" s="34" t="s">
        <v>20</v>
      </c>
      <c r="D206" s="47">
        <v>140.35</v>
      </c>
      <c r="E206" s="36">
        <f t="shared" si="311"/>
        <v>159.99899999999997</v>
      </c>
      <c r="F206" s="18">
        <f t="shared" si="312"/>
        <v>220.35</v>
      </c>
      <c r="G206" s="37">
        <f t="shared" si="313"/>
        <v>16.95</v>
      </c>
      <c r="H206" s="38">
        <f t="shared" si="314"/>
        <v>12.961764705882352</v>
      </c>
      <c r="I206" s="39">
        <f t="shared" si="315"/>
        <v>13.771875</v>
      </c>
      <c r="J206" s="40">
        <v>154.38500000000002</v>
      </c>
      <c r="K206" s="23">
        <f t="shared" si="316"/>
        <v>177.54275000000001</v>
      </c>
      <c r="L206" s="41">
        <f t="shared" si="317"/>
        <v>234.38500000000002</v>
      </c>
      <c r="M206" s="42">
        <f t="shared" si="318"/>
        <v>15.625666666666667</v>
      </c>
      <c r="N206" s="43">
        <f t="shared" si="319"/>
        <v>12.336052631578948</v>
      </c>
      <c r="O206" s="44">
        <f t="shared" si="320"/>
        <v>13.02138888888889</v>
      </c>
      <c r="P206" s="45">
        <v>169.82350000000002</v>
      </c>
      <c r="Q206" s="46">
        <f t="shared" si="321"/>
        <v>195.29702500000002</v>
      </c>
      <c r="R206" s="30">
        <f t="shared" si="322"/>
        <v>249.82350000000002</v>
      </c>
      <c r="S206" s="31">
        <f t="shared" si="323"/>
        <v>16.654900000000001</v>
      </c>
      <c r="T206" s="32">
        <f t="shared" si="324"/>
        <v>13.148605263157895</v>
      </c>
      <c r="U206" s="74">
        <f t="shared" si="325"/>
        <v>14.695500000000001</v>
      </c>
      <c r="V206" s="105">
        <f t="shared" si="326"/>
        <v>186.80585000000005</v>
      </c>
      <c r="W206" s="105">
        <f t="shared" si="327"/>
        <v>214.82672750000003</v>
      </c>
      <c r="X206" s="106">
        <f t="shared" si="328"/>
        <v>266.80585000000008</v>
      </c>
      <c r="Y206" s="102">
        <f t="shared" si="329"/>
        <v>17.787056666666672</v>
      </c>
      <c r="Z206" s="103">
        <f t="shared" si="330"/>
        <v>14.042413157894741</v>
      </c>
      <c r="AA206" s="104">
        <f t="shared" si="331"/>
        <v>15.694461764705887</v>
      </c>
      <c r="AB206" s="151">
        <f t="shared" si="332"/>
        <v>205.48643500000006</v>
      </c>
      <c r="AC206" s="151">
        <f t="shared" si="333"/>
        <v>236.30940025000004</v>
      </c>
      <c r="AD206" s="152">
        <f t="shared" si="334"/>
        <v>285.48643500000003</v>
      </c>
      <c r="AE206" s="148">
        <f t="shared" si="335"/>
        <v>19.032429</v>
      </c>
      <c r="AF206" s="149">
        <f t="shared" si="336"/>
        <v>15.025601842105266</v>
      </c>
      <c r="AG206" s="150">
        <f t="shared" si="337"/>
        <v>16.793319705882354</v>
      </c>
      <c r="AH206" s="187">
        <f t="shared" si="338"/>
        <v>226.03507850000008</v>
      </c>
      <c r="AI206" s="188">
        <f t="shared" si="298"/>
        <v>259.9403402750001</v>
      </c>
      <c r="AJ206" s="188">
        <f t="shared" si="299"/>
        <v>306.03507850000005</v>
      </c>
      <c r="AK206" s="189">
        <f t="shared" si="300"/>
        <v>18.002063441176475</v>
      </c>
      <c r="AL206" s="190">
        <f t="shared" si="301"/>
        <v>14.573098976190479</v>
      </c>
      <c r="AM206" s="191">
        <f t="shared" si="302"/>
        <v>17.001948805555557</v>
      </c>
      <c r="AN206" s="220">
        <f t="shared" si="339"/>
        <v>248.63858635000011</v>
      </c>
      <c r="AO206" s="221">
        <f t="shared" si="304"/>
        <v>285.93437430250009</v>
      </c>
      <c r="AP206" s="221">
        <f t="shared" si="305"/>
        <v>328.63858635000008</v>
      </c>
      <c r="AQ206" s="222">
        <f t="shared" si="306"/>
        <v>19.331681550000006</v>
      </c>
      <c r="AR206" s="223">
        <f t="shared" si="307"/>
        <v>15.649456492857146</v>
      </c>
      <c r="AS206" s="224">
        <f t="shared" si="308"/>
        <v>18.257699241666671</v>
      </c>
      <c r="AT206" s="268">
        <f t="shared" si="309"/>
        <v>228.74749944200008</v>
      </c>
      <c r="AU206" s="253">
        <f t="shared" si="310"/>
        <v>273.50244498500012</v>
      </c>
      <c r="AV206" s="254">
        <f t="shared" si="340"/>
        <v>314.52781173275014</v>
      </c>
      <c r="AW206" s="254">
        <f t="shared" si="341"/>
        <v>353.50244498500012</v>
      </c>
      <c r="AX206" s="255">
        <f t="shared" si="342"/>
        <v>20.794261469705891</v>
      </c>
      <c r="AY206" s="256">
        <f t="shared" si="343"/>
        <v>16.833449761190483</v>
      </c>
      <c r="AZ206" s="257">
        <f t="shared" si="344"/>
        <v>19.639024721388896</v>
      </c>
      <c r="BA206" s="268">
        <f t="shared" si="345"/>
        <v>251.62224938620011</v>
      </c>
    </row>
    <row r="207" spans="1:53" x14ac:dyDescent="0.2">
      <c r="A207" s="33">
        <v>8950</v>
      </c>
      <c r="B207" s="33" t="s">
        <v>223</v>
      </c>
      <c r="C207" s="34" t="s">
        <v>20</v>
      </c>
      <c r="D207" s="47">
        <v>302.63</v>
      </c>
      <c r="E207" s="36">
        <f t="shared" si="311"/>
        <v>344.99819999999994</v>
      </c>
      <c r="F207" s="18">
        <f t="shared" si="312"/>
        <v>382.63</v>
      </c>
      <c r="G207" s="37">
        <f t="shared" si="313"/>
        <v>29.433076923076921</v>
      </c>
      <c r="H207" s="38">
        <f t="shared" si="314"/>
        <v>22.50764705882353</v>
      </c>
      <c r="I207" s="39">
        <f t="shared" si="315"/>
        <v>23.914375</v>
      </c>
      <c r="J207" s="40">
        <v>332.89300000000003</v>
      </c>
      <c r="K207" s="23">
        <f t="shared" si="316"/>
        <v>382.82695000000001</v>
      </c>
      <c r="L207" s="41">
        <f t="shared" si="317"/>
        <v>412.89300000000003</v>
      </c>
      <c r="M207" s="42">
        <f t="shared" si="318"/>
        <v>27.526200000000003</v>
      </c>
      <c r="N207" s="43">
        <f t="shared" si="319"/>
        <v>21.731210526315792</v>
      </c>
      <c r="O207" s="44">
        <f t="shared" si="320"/>
        <v>22.938500000000001</v>
      </c>
      <c r="P207" s="45">
        <v>366.18230000000005</v>
      </c>
      <c r="Q207" s="46">
        <f t="shared" si="321"/>
        <v>421.10964500000006</v>
      </c>
      <c r="R207" s="30">
        <f t="shared" si="322"/>
        <v>446.18230000000005</v>
      </c>
      <c r="S207" s="31">
        <f t="shared" si="323"/>
        <v>29.745486666666672</v>
      </c>
      <c r="T207" s="32">
        <f t="shared" si="324"/>
        <v>23.483278947368422</v>
      </c>
      <c r="U207" s="74">
        <f t="shared" si="325"/>
        <v>26.246017647058828</v>
      </c>
      <c r="V207" s="105">
        <f t="shared" si="326"/>
        <v>402.80053000000009</v>
      </c>
      <c r="W207" s="105">
        <f t="shared" si="327"/>
        <v>463.22060950000008</v>
      </c>
      <c r="X207" s="106">
        <f t="shared" si="328"/>
        <v>482.80053000000009</v>
      </c>
      <c r="Y207" s="102">
        <f t="shared" si="329"/>
        <v>32.186702000000004</v>
      </c>
      <c r="Z207" s="103">
        <f t="shared" si="330"/>
        <v>25.410554210526321</v>
      </c>
      <c r="AA207" s="104">
        <f t="shared" si="331"/>
        <v>28.400031176470595</v>
      </c>
      <c r="AB207" s="151">
        <f t="shared" si="332"/>
        <v>443.08058300000016</v>
      </c>
      <c r="AC207" s="151">
        <f t="shared" si="333"/>
        <v>509.54267045000017</v>
      </c>
      <c r="AD207" s="152">
        <f t="shared" si="334"/>
        <v>523.08058300000016</v>
      </c>
      <c r="AE207" s="148">
        <f t="shared" si="335"/>
        <v>34.872038866666678</v>
      </c>
      <c r="AF207" s="149">
        <f t="shared" si="336"/>
        <v>27.530557000000009</v>
      </c>
      <c r="AG207" s="150">
        <f t="shared" si="337"/>
        <v>30.76944605882354</v>
      </c>
      <c r="AH207" s="187">
        <f t="shared" si="338"/>
        <v>487.38864130000019</v>
      </c>
      <c r="AI207" s="188">
        <f t="shared" si="298"/>
        <v>560.49693749500022</v>
      </c>
      <c r="AJ207" s="188">
        <f t="shared" si="299"/>
        <v>567.38864130000024</v>
      </c>
      <c r="AK207" s="189">
        <f t="shared" si="300"/>
        <v>33.375802429411777</v>
      </c>
      <c r="AL207" s="190">
        <f t="shared" si="301"/>
        <v>27.018506728571442</v>
      </c>
      <c r="AM207" s="191">
        <f t="shared" si="302"/>
        <v>31.521591183333346</v>
      </c>
      <c r="AN207" s="220">
        <f t="shared" si="339"/>
        <v>536.12750543000027</v>
      </c>
      <c r="AO207" s="221">
        <f t="shared" si="304"/>
        <v>616.5466312445003</v>
      </c>
      <c r="AP207" s="221">
        <f t="shared" si="305"/>
        <v>616.12750543000027</v>
      </c>
      <c r="AQ207" s="222">
        <f t="shared" si="306"/>
        <v>36.242794437058841</v>
      </c>
      <c r="AR207" s="223">
        <f t="shared" si="307"/>
        <v>29.339405020476203</v>
      </c>
      <c r="AS207" s="224">
        <f t="shared" si="308"/>
        <v>34.229305857222236</v>
      </c>
      <c r="AT207" s="268">
        <f t="shared" si="309"/>
        <v>493.23730499560025</v>
      </c>
      <c r="AU207" s="253">
        <f t="shared" si="310"/>
        <v>589.74025597300033</v>
      </c>
      <c r="AV207" s="254">
        <f t="shared" si="340"/>
        <v>678.20129436895036</v>
      </c>
      <c r="AW207" s="254">
        <f t="shared" si="341"/>
        <v>669.74025597300033</v>
      </c>
      <c r="AX207" s="255">
        <f t="shared" si="342"/>
        <v>39.396485645470605</v>
      </c>
      <c r="AY207" s="256">
        <f t="shared" si="343"/>
        <v>31.892393141571443</v>
      </c>
      <c r="AZ207" s="257">
        <f t="shared" si="344"/>
        <v>37.207791998500021</v>
      </c>
      <c r="BA207" s="268">
        <f t="shared" si="345"/>
        <v>542.56103549516035</v>
      </c>
    </row>
    <row r="208" spans="1:53" x14ac:dyDescent="0.2">
      <c r="A208" s="33">
        <v>8953</v>
      </c>
      <c r="B208" s="33" t="s">
        <v>224</v>
      </c>
      <c r="C208" s="34" t="s">
        <v>20</v>
      </c>
      <c r="D208" s="47">
        <v>118.42</v>
      </c>
      <c r="E208" s="36">
        <f t="shared" ref="E208:E215" si="346">+(D208*1.14)</f>
        <v>134.99879999999999</v>
      </c>
      <c r="F208" s="18">
        <f t="shared" ref="F208:F215" si="347">+(D208+80)</f>
        <v>198.42000000000002</v>
      </c>
      <c r="G208" s="37">
        <f t="shared" ref="G208:G215" si="348">+((D208+80)/13)</f>
        <v>15.263076923076925</v>
      </c>
      <c r="H208" s="38">
        <f t="shared" ref="H208:H215" si="349">+((D208+80)/17)</f>
        <v>11.671764705882353</v>
      </c>
      <c r="I208" s="39">
        <f t="shared" ref="I208:I215" si="350">+((D208+80)/16)</f>
        <v>12.401250000000001</v>
      </c>
      <c r="J208" s="40">
        <v>130.262</v>
      </c>
      <c r="K208" s="23">
        <f t="shared" ref="K208:K215" si="351">+(J208*1.15)</f>
        <v>149.8013</v>
      </c>
      <c r="L208" s="41">
        <f t="shared" ref="L208:L215" si="352">+(J208+80)</f>
        <v>210.262</v>
      </c>
      <c r="M208" s="42">
        <f t="shared" ref="M208:M215" si="353">+((J208+80)/15)</f>
        <v>14.017466666666667</v>
      </c>
      <c r="N208" s="43">
        <f t="shared" ref="N208:N215" si="354">+((J208+80)/19)</f>
        <v>11.066421052631579</v>
      </c>
      <c r="O208" s="44">
        <f t="shared" ref="O208:O215" si="355">+((J208+80)/18)</f>
        <v>11.681222222222223</v>
      </c>
      <c r="P208" s="45">
        <v>143.28820000000002</v>
      </c>
      <c r="Q208" s="46">
        <f t="shared" ref="Q208:Q215" si="356">+(P208*1.15)</f>
        <v>164.78143</v>
      </c>
      <c r="R208" s="30">
        <f t="shared" ref="R208:R215" si="357">+(P208+80)</f>
        <v>223.28820000000002</v>
      </c>
      <c r="S208" s="31">
        <f t="shared" ref="S208:S215" si="358">+((P208+80)/15)</f>
        <v>14.885880000000002</v>
      </c>
      <c r="T208" s="32">
        <f t="shared" ref="T208:T215" si="359">+((P208+80)/19)</f>
        <v>11.752010526315791</v>
      </c>
      <c r="U208" s="74">
        <f t="shared" ref="U208:U215" si="360">+((P208+80)/17)</f>
        <v>13.134600000000001</v>
      </c>
      <c r="V208" s="105">
        <f t="shared" ref="V208:V215" si="361">P208*1.1</f>
        <v>157.61702000000002</v>
      </c>
      <c r="W208" s="105">
        <f t="shared" ref="W208:W215" si="362">V208*1.15</f>
        <v>181.25957300000002</v>
      </c>
      <c r="X208" s="106">
        <f t="shared" ref="X208:X215" si="363">V208+80</f>
        <v>237.61702000000002</v>
      </c>
      <c r="Y208" s="102">
        <f t="shared" ref="Y208:Y215" si="364">+((V208+80)/15)</f>
        <v>15.841134666666669</v>
      </c>
      <c r="Z208" s="103">
        <f t="shared" ref="Z208:Z215" si="365">+((V208+80)/19)</f>
        <v>12.506158947368423</v>
      </c>
      <c r="AA208" s="104">
        <f t="shared" ref="AA208:AA215" si="366">+((V208+80)/17)</f>
        <v>13.977471764705884</v>
      </c>
      <c r="AB208" s="151">
        <f t="shared" ref="AB208:AB215" si="367">V208*1.1</f>
        <v>173.37872200000004</v>
      </c>
      <c r="AC208" s="151">
        <f t="shared" ref="AC208:AC239" si="368">AB208*1.15</f>
        <v>199.38553030000003</v>
      </c>
      <c r="AD208" s="152">
        <f t="shared" ref="AD208:AD239" si="369">AB208+80</f>
        <v>253.37872200000004</v>
      </c>
      <c r="AE208" s="148">
        <f t="shared" ref="AE208:AE239" si="370">+((AB208+80)/15)</f>
        <v>16.891914800000002</v>
      </c>
      <c r="AF208" s="149">
        <f t="shared" ref="AF208:AF239" si="371">+((AB208+80)/19)</f>
        <v>13.335722210526319</v>
      </c>
      <c r="AG208" s="150">
        <f t="shared" ref="AG208:AG239" si="372">+((AB208+80)/17)</f>
        <v>14.904630705882354</v>
      </c>
      <c r="AH208" s="187">
        <f t="shared" ref="AH208:AH239" si="373">AB208*1.1</f>
        <v>190.71659420000006</v>
      </c>
      <c r="AI208" s="188">
        <f t="shared" ref="AI208:AI271" si="374">AH208*1.15</f>
        <v>219.32408333000006</v>
      </c>
      <c r="AJ208" s="188">
        <f t="shared" ref="AJ208:AJ271" si="375">AH208+80</f>
        <v>270.71659420000003</v>
      </c>
      <c r="AK208" s="189">
        <f t="shared" ref="AK208:AK271" si="376">+((AH208+80)/17)</f>
        <v>15.924505541176472</v>
      </c>
      <c r="AL208" s="190">
        <f t="shared" ref="AL208:AL271" si="377">+((AH208+80)/21)</f>
        <v>12.891266390476192</v>
      </c>
      <c r="AM208" s="191">
        <f t="shared" ref="AM208:AM271" si="378">+((AH208+80)/18)</f>
        <v>15.039810788888891</v>
      </c>
      <c r="AN208" s="220">
        <f t="shared" ref="AN208:AN239" si="379">AH208*1.1</f>
        <v>209.78825362000009</v>
      </c>
      <c r="AO208" s="221">
        <f t="shared" ref="AO208:AO271" si="380">AN208*1.15</f>
        <v>241.25649166300008</v>
      </c>
      <c r="AP208" s="221">
        <f t="shared" ref="AP208:AP271" si="381">AN208+80</f>
        <v>289.78825362000009</v>
      </c>
      <c r="AQ208" s="222">
        <f t="shared" ref="AQ208:AQ271" si="382">+((AN208+80)/17)</f>
        <v>17.046367860000004</v>
      </c>
      <c r="AR208" s="223">
        <f t="shared" ref="AR208:AR271" si="383">+((AN208+80)/21)</f>
        <v>13.799440648571434</v>
      </c>
      <c r="AS208" s="224">
        <f t="shared" ref="AS208:AS271" si="384">+((AN208+80)/18)</f>
        <v>16.099347423333338</v>
      </c>
      <c r="AT208" s="268">
        <f t="shared" ref="AT208:AT271" si="385">AO208*0.8</f>
        <v>193.00519333040006</v>
      </c>
      <c r="AU208" s="253">
        <f t="shared" ref="AU208:AU271" si="386">AN208*1.1</f>
        <v>230.76707898200013</v>
      </c>
      <c r="AV208" s="254">
        <f t="shared" si="340"/>
        <v>265.38214082930011</v>
      </c>
      <c r="AW208" s="254">
        <f t="shared" si="341"/>
        <v>310.76707898200016</v>
      </c>
      <c r="AX208" s="255">
        <f t="shared" si="342"/>
        <v>18.280416410705893</v>
      </c>
      <c r="AY208" s="256">
        <f t="shared" si="343"/>
        <v>14.798432332476198</v>
      </c>
      <c r="AZ208" s="257">
        <f t="shared" si="344"/>
        <v>17.264837721222232</v>
      </c>
      <c r="BA208" s="268">
        <f t="shared" si="345"/>
        <v>212.30571266344009</v>
      </c>
    </row>
    <row r="209" spans="1:53" x14ac:dyDescent="0.2">
      <c r="A209" s="33">
        <v>8954</v>
      </c>
      <c r="B209" s="33" t="s">
        <v>225</v>
      </c>
      <c r="C209" s="34" t="s">
        <v>20</v>
      </c>
      <c r="D209" s="47">
        <v>350.88</v>
      </c>
      <c r="E209" s="36">
        <f t="shared" si="346"/>
        <v>400.00319999999994</v>
      </c>
      <c r="F209" s="18">
        <f t="shared" si="347"/>
        <v>430.88</v>
      </c>
      <c r="G209" s="37">
        <f t="shared" si="348"/>
        <v>33.144615384615385</v>
      </c>
      <c r="H209" s="38">
        <f t="shared" si="349"/>
        <v>25.345882352941175</v>
      </c>
      <c r="I209" s="39">
        <f t="shared" si="350"/>
        <v>26.93</v>
      </c>
      <c r="J209" s="40">
        <v>385.96800000000002</v>
      </c>
      <c r="K209" s="23">
        <f t="shared" si="351"/>
        <v>443.86320000000001</v>
      </c>
      <c r="L209" s="41">
        <f t="shared" si="352"/>
        <v>465.96800000000002</v>
      </c>
      <c r="M209" s="42">
        <f t="shared" si="353"/>
        <v>31.064533333333333</v>
      </c>
      <c r="N209" s="43">
        <f t="shared" si="354"/>
        <v>24.524631578947368</v>
      </c>
      <c r="O209" s="44">
        <f t="shared" si="355"/>
        <v>25.887111111111111</v>
      </c>
      <c r="P209" s="45">
        <v>424.56480000000005</v>
      </c>
      <c r="Q209" s="46">
        <f t="shared" si="356"/>
        <v>488.24952000000002</v>
      </c>
      <c r="R209" s="30">
        <f t="shared" si="357"/>
        <v>504.56480000000005</v>
      </c>
      <c r="S209" s="31">
        <f t="shared" si="358"/>
        <v>33.63765333333334</v>
      </c>
      <c r="T209" s="32">
        <f t="shared" si="359"/>
        <v>26.55604210526316</v>
      </c>
      <c r="U209" s="74">
        <f t="shared" si="360"/>
        <v>29.68028235294118</v>
      </c>
      <c r="V209" s="105">
        <f t="shared" si="361"/>
        <v>467.0212800000001</v>
      </c>
      <c r="W209" s="105">
        <f t="shared" si="362"/>
        <v>537.07447200000013</v>
      </c>
      <c r="X209" s="106">
        <f t="shared" si="363"/>
        <v>547.02128000000016</v>
      </c>
      <c r="Y209" s="102">
        <f t="shared" si="364"/>
        <v>36.468085333333342</v>
      </c>
      <c r="Z209" s="103">
        <f t="shared" si="365"/>
        <v>28.790593684210535</v>
      </c>
      <c r="AA209" s="104">
        <f t="shared" si="366"/>
        <v>32.177722352941188</v>
      </c>
      <c r="AB209" s="151">
        <f t="shared" si="367"/>
        <v>513.72340800000018</v>
      </c>
      <c r="AC209" s="151">
        <f t="shared" si="368"/>
        <v>590.78191920000017</v>
      </c>
      <c r="AD209" s="152">
        <f t="shared" si="369"/>
        <v>593.72340800000018</v>
      </c>
      <c r="AE209" s="148">
        <f t="shared" si="370"/>
        <v>39.581560533333345</v>
      </c>
      <c r="AF209" s="149">
        <f t="shared" si="371"/>
        <v>31.24860042105264</v>
      </c>
      <c r="AG209" s="150">
        <f t="shared" si="372"/>
        <v>34.924906352941186</v>
      </c>
      <c r="AH209" s="187">
        <f t="shared" si="373"/>
        <v>565.09574880000025</v>
      </c>
      <c r="AI209" s="188">
        <f t="shared" si="374"/>
        <v>649.86011112000028</v>
      </c>
      <c r="AJ209" s="188">
        <f t="shared" si="375"/>
        <v>645.09574880000025</v>
      </c>
      <c r="AK209" s="189">
        <f t="shared" si="376"/>
        <v>37.946808752941195</v>
      </c>
      <c r="AL209" s="190">
        <f t="shared" si="377"/>
        <v>30.718845180952393</v>
      </c>
      <c r="AM209" s="191">
        <f t="shared" si="378"/>
        <v>35.838652711111123</v>
      </c>
      <c r="AN209" s="220">
        <f t="shared" si="379"/>
        <v>621.60532368000031</v>
      </c>
      <c r="AO209" s="221">
        <f t="shared" si="380"/>
        <v>714.84612223200031</v>
      </c>
      <c r="AP209" s="221">
        <f t="shared" si="381"/>
        <v>701.60532368000031</v>
      </c>
      <c r="AQ209" s="222">
        <f t="shared" si="382"/>
        <v>41.270901392941198</v>
      </c>
      <c r="AR209" s="223">
        <f t="shared" si="383"/>
        <v>33.409777318095252</v>
      </c>
      <c r="AS209" s="224">
        <f t="shared" si="384"/>
        <v>38.978073537777796</v>
      </c>
      <c r="AT209" s="268">
        <f t="shared" si="385"/>
        <v>571.87689778560025</v>
      </c>
      <c r="AU209" s="253">
        <f t="shared" si="386"/>
        <v>683.76585604800039</v>
      </c>
      <c r="AV209" s="254">
        <f t="shared" si="340"/>
        <v>786.3307344552004</v>
      </c>
      <c r="AW209" s="254">
        <f t="shared" si="341"/>
        <v>763.76585604800039</v>
      </c>
      <c r="AX209" s="255">
        <f t="shared" si="342"/>
        <v>44.9274032969412</v>
      </c>
      <c r="AY209" s="256">
        <f t="shared" si="343"/>
        <v>36.369802668952403</v>
      </c>
      <c r="AZ209" s="257">
        <f t="shared" si="344"/>
        <v>42.431436447111132</v>
      </c>
      <c r="BA209" s="268">
        <f t="shared" si="345"/>
        <v>629.06458756416032</v>
      </c>
    </row>
    <row r="210" spans="1:53" x14ac:dyDescent="0.2">
      <c r="A210" s="33">
        <v>8955</v>
      </c>
      <c r="B210" s="33" t="s">
        <v>226</v>
      </c>
      <c r="C210" s="34" t="s">
        <v>20</v>
      </c>
      <c r="D210" s="47">
        <v>710.53</v>
      </c>
      <c r="E210" s="36">
        <f t="shared" si="346"/>
        <v>810.00419999999986</v>
      </c>
      <c r="F210" s="18">
        <f t="shared" si="347"/>
        <v>790.53</v>
      </c>
      <c r="G210" s="37">
        <f t="shared" si="348"/>
        <v>60.809999999999995</v>
      </c>
      <c r="H210" s="38">
        <f t="shared" si="349"/>
        <v>46.501764705882351</v>
      </c>
      <c r="I210" s="39">
        <f t="shared" si="350"/>
        <v>49.408124999999998</v>
      </c>
      <c r="J210" s="40">
        <v>781.58300000000008</v>
      </c>
      <c r="K210" s="23">
        <f t="shared" si="351"/>
        <v>898.82045000000005</v>
      </c>
      <c r="L210" s="41">
        <f t="shared" si="352"/>
        <v>861.58300000000008</v>
      </c>
      <c r="M210" s="42">
        <f t="shared" si="353"/>
        <v>57.438866666666669</v>
      </c>
      <c r="N210" s="43">
        <f t="shared" si="354"/>
        <v>45.34647368421053</v>
      </c>
      <c r="O210" s="44">
        <f t="shared" si="355"/>
        <v>47.865722222222225</v>
      </c>
      <c r="P210" s="45">
        <v>859.74130000000014</v>
      </c>
      <c r="Q210" s="46">
        <f t="shared" si="356"/>
        <v>988.70249500000011</v>
      </c>
      <c r="R210" s="30">
        <f t="shared" si="357"/>
        <v>939.74130000000014</v>
      </c>
      <c r="S210" s="31">
        <f t="shared" si="358"/>
        <v>62.649420000000006</v>
      </c>
      <c r="T210" s="32">
        <f t="shared" si="359"/>
        <v>49.46006842105264</v>
      </c>
      <c r="U210" s="74">
        <f t="shared" si="360"/>
        <v>55.278900000000007</v>
      </c>
      <c r="V210" s="105">
        <f t="shared" si="361"/>
        <v>945.7154300000002</v>
      </c>
      <c r="W210" s="105">
        <f t="shared" si="362"/>
        <v>1087.5727445000002</v>
      </c>
      <c r="X210" s="106">
        <f t="shared" si="363"/>
        <v>1025.7154300000002</v>
      </c>
      <c r="Y210" s="102">
        <f t="shared" si="364"/>
        <v>68.38102866666668</v>
      </c>
      <c r="Z210" s="103">
        <f t="shared" si="365"/>
        <v>53.985022631578957</v>
      </c>
      <c r="AA210" s="104">
        <f t="shared" si="366"/>
        <v>60.336201764705891</v>
      </c>
      <c r="AB210" s="151">
        <f t="shared" si="367"/>
        <v>1040.2869730000002</v>
      </c>
      <c r="AC210" s="151">
        <f t="shared" si="368"/>
        <v>1196.3300189500001</v>
      </c>
      <c r="AD210" s="152">
        <f t="shared" si="369"/>
        <v>1120.2869730000002</v>
      </c>
      <c r="AE210" s="148">
        <f t="shared" si="370"/>
        <v>74.685798200000008</v>
      </c>
      <c r="AF210" s="149">
        <f t="shared" si="371"/>
        <v>58.962472263157906</v>
      </c>
      <c r="AG210" s="150">
        <f t="shared" si="372"/>
        <v>65.899233705882367</v>
      </c>
      <c r="AH210" s="187">
        <f t="shared" si="373"/>
        <v>1144.3156703000004</v>
      </c>
      <c r="AI210" s="188">
        <f t="shared" si="374"/>
        <v>1315.9630208450003</v>
      </c>
      <c r="AJ210" s="188">
        <f t="shared" si="375"/>
        <v>1224.3156703000004</v>
      </c>
      <c r="AK210" s="189">
        <f t="shared" si="376"/>
        <v>72.018568841176489</v>
      </c>
      <c r="AL210" s="190">
        <f t="shared" si="377"/>
        <v>58.300746204761921</v>
      </c>
      <c r="AM210" s="191">
        <f t="shared" si="378"/>
        <v>68.017537238888906</v>
      </c>
      <c r="AN210" s="220">
        <f t="shared" si="379"/>
        <v>1258.7472373300006</v>
      </c>
      <c r="AO210" s="221">
        <f t="shared" si="380"/>
        <v>1447.5593229295007</v>
      </c>
      <c r="AP210" s="221">
        <f t="shared" si="381"/>
        <v>1338.7472373300006</v>
      </c>
      <c r="AQ210" s="222">
        <f t="shared" si="382"/>
        <v>78.749837490000033</v>
      </c>
      <c r="AR210" s="223">
        <f t="shared" si="383"/>
        <v>63.749868444285745</v>
      </c>
      <c r="AS210" s="224">
        <f t="shared" si="384"/>
        <v>74.374846518333371</v>
      </c>
      <c r="AT210" s="268">
        <f t="shared" si="385"/>
        <v>1158.0474583436005</v>
      </c>
      <c r="AU210" s="253">
        <f t="shared" si="386"/>
        <v>1384.6219610630008</v>
      </c>
      <c r="AV210" s="254">
        <f t="shared" si="340"/>
        <v>1592.3152552224508</v>
      </c>
      <c r="AW210" s="254">
        <f t="shared" si="341"/>
        <v>1464.6219610630008</v>
      </c>
      <c r="AX210" s="255">
        <f t="shared" si="342"/>
        <v>86.154233003705926</v>
      </c>
      <c r="AY210" s="256">
        <f t="shared" si="343"/>
        <v>69.743902907761935</v>
      </c>
      <c r="AZ210" s="257">
        <f t="shared" si="344"/>
        <v>81.367886725722258</v>
      </c>
      <c r="BA210" s="268">
        <f t="shared" si="345"/>
        <v>1273.8522041779606</v>
      </c>
    </row>
    <row r="211" spans="1:53" x14ac:dyDescent="0.2">
      <c r="A211" s="33">
        <v>8956</v>
      </c>
      <c r="B211" s="33" t="s">
        <v>227</v>
      </c>
      <c r="C211" s="34" t="s">
        <v>20</v>
      </c>
      <c r="D211" s="47">
        <v>622.80999999999995</v>
      </c>
      <c r="E211" s="36">
        <f t="shared" si="346"/>
        <v>710.00339999999983</v>
      </c>
      <c r="F211" s="18">
        <f t="shared" si="347"/>
        <v>702.81</v>
      </c>
      <c r="G211" s="37">
        <f t="shared" si="348"/>
        <v>54.062307692307691</v>
      </c>
      <c r="H211" s="38">
        <f t="shared" si="349"/>
        <v>41.341764705882348</v>
      </c>
      <c r="I211" s="39">
        <f t="shared" si="350"/>
        <v>43.925624999999997</v>
      </c>
      <c r="J211" s="40">
        <v>685.09100000000001</v>
      </c>
      <c r="K211" s="23">
        <f t="shared" si="351"/>
        <v>787.85464999999999</v>
      </c>
      <c r="L211" s="41">
        <f t="shared" si="352"/>
        <v>765.09100000000001</v>
      </c>
      <c r="M211" s="42">
        <f t="shared" si="353"/>
        <v>51.006066666666669</v>
      </c>
      <c r="N211" s="43">
        <f t="shared" si="354"/>
        <v>40.267947368421055</v>
      </c>
      <c r="O211" s="44">
        <f t="shared" si="355"/>
        <v>42.505055555555558</v>
      </c>
      <c r="P211" s="45">
        <v>753.60010000000011</v>
      </c>
      <c r="Q211" s="46">
        <f t="shared" si="356"/>
        <v>866.64011500000004</v>
      </c>
      <c r="R211" s="30">
        <f t="shared" si="357"/>
        <v>833.60010000000011</v>
      </c>
      <c r="S211" s="31">
        <f t="shared" si="358"/>
        <v>55.573340000000009</v>
      </c>
      <c r="T211" s="32">
        <f t="shared" si="359"/>
        <v>43.873689473684216</v>
      </c>
      <c r="U211" s="74">
        <f t="shared" si="360"/>
        <v>49.035300000000007</v>
      </c>
      <c r="V211" s="105">
        <f t="shared" si="361"/>
        <v>828.96011000000021</v>
      </c>
      <c r="W211" s="105">
        <f t="shared" si="362"/>
        <v>953.30412650000017</v>
      </c>
      <c r="X211" s="106">
        <f t="shared" si="363"/>
        <v>908.96011000000021</v>
      </c>
      <c r="Y211" s="102">
        <f t="shared" si="364"/>
        <v>60.597340666666682</v>
      </c>
      <c r="Z211" s="103">
        <f t="shared" si="365"/>
        <v>47.840005789473693</v>
      </c>
      <c r="AA211" s="104">
        <f t="shared" si="366"/>
        <v>53.468241764705894</v>
      </c>
      <c r="AB211" s="151">
        <f t="shared" si="367"/>
        <v>911.85612100000026</v>
      </c>
      <c r="AC211" s="151">
        <f t="shared" si="368"/>
        <v>1048.6345391500001</v>
      </c>
      <c r="AD211" s="152">
        <f t="shared" si="369"/>
        <v>991.85612100000026</v>
      </c>
      <c r="AE211" s="148">
        <f t="shared" si="370"/>
        <v>66.123741400000014</v>
      </c>
      <c r="AF211" s="149">
        <f t="shared" si="371"/>
        <v>52.202953736842119</v>
      </c>
      <c r="AG211" s="150">
        <f t="shared" si="372"/>
        <v>58.344477705882369</v>
      </c>
      <c r="AH211" s="187">
        <f t="shared" si="373"/>
        <v>1003.0417331000003</v>
      </c>
      <c r="AI211" s="188">
        <f t="shared" si="374"/>
        <v>1153.4979930650004</v>
      </c>
      <c r="AJ211" s="188">
        <f t="shared" si="375"/>
        <v>1083.0417331000003</v>
      </c>
      <c r="AK211" s="189">
        <f t="shared" si="376"/>
        <v>63.708337241176487</v>
      </c>
      <c r="AL211" s="190">
        <f t="shared" si="377"/>
        <v>51.573415861904778</v>
      </c>
      <c r="AM211" s="191">
        <f t="shared" si="378"/>
        <v>60.168985172222243</v>
      </c>
      <c r="AN211" s="220">
        <f t="shared" si="379"/>
        <v>1103.3459064100005</v>
      </c>
      <c r="AO211" s="221">
        <f t="shared" si="380"/>
        <v>1268.8477923715004</v>
      </c>
      <c r="AP211" s="221">
        <f t="shared" si="381"/>
        <v>1183.3459064100005</v>
      </c>
      <c r="AQ211" s="222">
        <f t="shared" si="382"/>
        <v>69.608582730000023</v>
      </c>
      <c r="AR211" s="223">
        <f t="shared" si="383"/>
        <v>56.349805067142881</v>
      </c>
      <c r="AS211" s="224">
        <f t="shared" si="384"/>
        <v>65.741439245000024</v>
      </c>
      <c r="AT211" s="268">
        <f t="shared" si="385"/>
        <v>1015.0782338972003</v>
      </c>
      <c r="AU211" s="253">
        <f t="shared" si="386"/>
        <v>1213.6804970510007</v>
      </c>
      <c r="AV211" s="254">
        <f t="shared" si="340"/>
        <v>1395.7325716086507</v>
      </c>
      <c r="AW211" s="254">
        <f t="shared" si="341"/>
        <v>1293.6804970510007</v>
      </c>
      <c r="AX211" s="255">
        <f t="shared" si="342"/>
        <v>76.098852767705921</v>
      </c>
      <c r="AY211" s="256">
        <f t="shared" si="343"/>
        <v>61.603833192904794</v>
      </c>
      <c r="AZ211" s="257">
        <f t="shared" si="344"/>
        <v>71.871138725055587</v>
      </c>
      <c r="BA211" s="268">
        <f t="shared" si="345"/>
        <v>1116.5860572869205</v>
      </c>
    </row>
    <row r="212" spans="1:53" x14ac:dyDescent="0.2">
      <c r="A212" s="33">
        <v>8957</v>
      </c>
      <c r="B212" s="33" t="s">
        <v>228</v>
      </c>
      <c r="C212" s="34" t="s">
        <v>20</v>
      </c>
      <c r="D212" s="47">
        <v>798.25</v>
      </c>
      <c r="E212" s="36">
        <f t="shared" si="346"/>
        <v>910.00499999999988</v>
      </c>
      <c r="F212" s="18">
        <f t="shared" si="347"/>
        <v>878.25</v>
      </c>
      <c r="G212" s="37">
        <f t="shared" si="348"/>
        <v>67.557692307692307</v>
      </c>
      <c r="H212" s="38">
        <f t="shared" si="349"/>
        <v>51.661764705882355</v>
      </c>
      <c r="I212" s="39">
        <f t="shared" si="350"/>
        <v>54.890625</v>
      </c>
      <c r="J212" s="40">
        <v>878.07500000000005</v>
      </c>
      <c r="K212" s="23">
        <f t="shared" si="351"/>
        <v>1009.78625</v>
      </c>
      <c r="L212" s="41">
        <f t="shared" si="352"/>
        <v>958.07500000000005</v>
      </c>
      <c r="M212" s="42">
        <f t="shared" si="353"/>
        <v>63.87166666666667</v>
      </c>
      <c r="N212" s="43">
        <f t="shared" si="354"/>
        <v>50.425000000000004</v>
      </c>
      <c r="O212" s="44">
        <f t="shared" si="355"/>
        <v>53.226388888888891</v>
      </c>
      <c r="P212" s="45">
        <v>965.88250000000016</v>
      </c>
      <c r="Q212" s="46">
        <f t="shared" si="356"/>
        <v>1110.7648750000001</v>
      </c>
      <c r="R212" s="30">
        <f t="shared" si="357"/>
        <v>1045.8825000000002</v>
      </c>
      <c r="S212" s="31">
        <f t="shared" si="358"/>
        <v>69.725500000000011</v>
      </c>
      <c r="T212" s="32">
        <f t="shared" si="359"/>
        <v>55.046447368421063</v>
      </c>
      <c r="U212" s="74">
        <f t="shared" si="360"/>
        <v>61.522500000000008</v>
      </c>
      <c r="V212" s="105">
        <f t="shared" si="361"/>
        <v>1062.4707500000002</v>
      </c>
      <c r="W212" s="105">
        <f t="shared" si="362"/>
        <v>1221.8413625000001</v>
      </c>
      <c r="X212" s="106">
        <f t="shared" si="363"/>
        <v>1142.4707500000002</v>
      </c>
      <c r="Y212" s="102">
        <f t="shared" si="364"/>
        <v>76.164716666666678</v>
      </c>
      <c r="Z212" s="103">
        <f t="shared" si="365"/>
        <v>60.130039473684221</v>
      </c>
      <c r="AA212" s="104">
        <f t="shared" si="366"/>
        <v>67.204161764705887</v>
      </c>
      <c r="AB212" s="151">
        <f t="shared" si="367"/>
        <v>1168.7178250000004</v>
      </c>
      <c r="AC212" s="151">
        <f t="shared" si="368"/>
        <v>1344.0254987500005</v>
      </c>
      <c r="AD212" s="152">
        <f t="shared" si="369"/>
        <v>1248.7178250000004</v>
      </c>
      <c r="AE212" s="148">
        <f t="shared" si="370"/>
        <v>83.24785500000003</v>
      </c>
      <c r="AF212" s="149">
        <f t="shared" si="371"/>
        <v>65.721990789473708</v>
      </c>
      <c r="AG212" s="150">
        <f t="shared" si="372"/>
        <v>73.453989705882378</v>
      </c>
      <c r="AH212" s="187">
        <f t="shared" si="373"/>
        <v>1285.5896075000005</v>
      </c>
      <c r="AI212" s="188">
        <f t="shared" si="374"/>
        <v>1478.4280486250004</v>
      </c>
      <c r="AJ212" s="188">
        <f t="shared" si="375"/>
        <v>1365.5896075000005</v>
      </c>
      <c r="AK212" s="189">
        <f t="shared" si="376"/>
        <v>80.328800441176497</v>
      </c>
      <c r="AL212" s="190">
        <f t="shared" si="377"/>
        <v>65.028076547619065</v>
      </c>
      <c r="AM212" s="191">
        <f t="shared" si="378"/>
        <v>75.86608930555559</v>
      </c>
      <c r="AN212" s="220">
        <f t="shared" si="379"/>
        <v>1414.1485682500006</v>
      </c>
      <c r="AO212" s="221">
        <f t="shared" si="380"/>
        <v>1626.2708534875005</v>
      </c>
      <c r="AP212" s="221">
        <f t="shared" si="381"/>
        <v>1494.1485682500006</v>
      </c>
      <c r="AQ212" s="222">
        <f t="shared" si="382"/>
        <v>87.891092250000042</v>
      </c>
      <c r="AR212" s="223">
        <f t="shared" si="383"/>
        <v>71.149931821428595</v>
      </c>
      <c r="AS212" s="224">
        <f t="shared" si="384"/>
        <v>83.008253791666704</v>
      </c>
      <c r="AT212" s="268">
        <f t="shared" si="385"/>
        <v>1301.0166827900005</v>
      </c>
      <c r="AU212" s="253">
        <f t="shared" si="386"/>
        <v>1555.5634250750009</v>
      </c>
      <c r="AV212" s="254">
        <f t="shared" si="340"/>
        <v>1788.8979388362509</v>
      </c>
      <c r="AW212" s="254">
        <f t="shared" si="341"/>
        <v>1635.5634250750009</v>
      </c>
      <c r="AX212" s="255">
        <f t="shared" si="342"/>
        <v>96.209613239705931</v>
      </c>
      <c r="AY212" s="256">
        <f t="shared" si="343"/>
        <v>77.883972622619083</v>
      </c>
      <c r="AZ212" s="257">
        <f t="shared" si="344"/>
        <v>90.864634726388942</v>
      </c>
      <c r="BA212" s="268">
        <f t="shared" si="345"/>
        <v>1431.1183510690007</v>
      </c>
    </row>
    <row r="213" spans="1:53" x14ac:dyDescent="0.2">
      <c r="A213" s="33">
        <v>8958</v>
      </c>
      <c r="B213" s="33" t="s">
        <v>229</v>
      </c>
      <c r="C213" s="34" t="s">
        <v>20</v>
      </c>
      <c r="D213" s="49">
        <v>96.49</v>
      </c>
      <c r="E213" s="36">
        <f t="shared" si="346"/>
        <v>109.99859999999998</v>
      </c>
      <c r="F213" s="18">
        <f t="shared" si="347"/>
        <v>176.49</v>
      </c>
      <c r="G213" s="37">
        <f t="shared" si="348"/>
        <v>13.576153846153847</v>
      </c>
      <c r="H213" s="38">
        <f t="shared" si="349"/>
        <v>10.381764705882354</v>
      </c>
      <c r="I213" s="39">
        <f t="shared" si="350"/>
        <v>11.030625000000001</v>
      </c>
      <c r="J213" s="40">
        <v>106.13900000000001</v>
      </c>
      <c r="K213" s="23">
        <f t="shared" si="351"/>
        <v>122.05985</v>
      </c>
      <c r="L213" s="41">
        <f t="shared" si="352"/>
        <v>186.13900000000001</v>
      </c>
      <c r="M213" s="42">
        <f t="shared" si="353"/>
        <v>12.409266666666667</v>
      </c>
      <c r="N213" s="43">
        <f t="shared" si="354"/>
        <v>9.7967894736842105</v>
      </c>
      <c r="O213" s="44">
        <f t="shared" si="355"/>
        <v>10.341055555555556</v>
      </c>
      <c r="P213" s="45">
        <v>116.75290000000003</v>
      </c>
      <c r="Q213" s="46">
        <f t="shared" si="356"/>
        <v>134.26583500000001</v>
      </c>
      <c r="R213" s="30">
        <f t="shared" si="357"/>
        <v>196.75290000000001</v>
      </c>
      <c r="S213" s="31">
        <f t="shared" si="358"/>
        <v>13.116860000000001</v>
      </c>
      <c r="T213" s="32">
        <f t="shared" si="359"/>
        <v>10.355415789473685</v>
      </c>
      <c r="U213" s="74">
        <f t="shared" si="360"/>
        <v>11.573700000000001</v>
      </c>
      <c r="V213" s="105">
        <f t="shared" si="361"/>
        <v>128.42819000000003</v>
      </c>
      <c r="W213" s="105">
        <f t="shared" si="362"/>
        <v>147.69241850000003</v>
      </c>
      <c r="X213" s="106">
        <f t="shared" si="363"/>
        <v>208.42819000000003</v>
      </c>
      <c r="Y213" s="102">
        <f t="shared" si="364"/>
        <v>13.895212666666669</v>
      </c>
      <c r="Z213" s="103">
        <f t="shared" si="365"/>
        <v>10.969904736842107</v>
      </c>
      <c r="AA213" s="104">
        <f t="shared" si="366"/>
        <v>12.260481764705885</v>
      </c>
      <c r="AB213" s="151">
        <f t="shared" si="367"/>
        <v>141.27100900000005</v>
      </c>
      <c r="AC213" s="151">
        <f t="shared" si="368"/>
        <v>162.46166035000005</v>
      </c>
      <c r="AD213" s="152">
        <f t="shared" si="369"/>
        <v>221.27100900000005</v>
      </c>
      <c r="AE213" s="148">
        <f t="shared" si="370"/>
        <v>14.751400600000004</v>
      </c>
      <c r="AF213" s="149">
        <f t="shared" si="371"/>
        <v>11.645842578947372</v>
      </c>
      <c r="AG213" s="150">
        <f t="shared" si="372"/>
        <v>13.015941705882355</v>
      </c>
      <c r="AH213" s="187">
        <f t="shared" si="373"/>
        <v>155.39810990000007</v>
      </c>
      <c r="AI213" s="188">
        <f t="shared" si="374"/>
        <v>178.70782638500006</v>
      </c>
      <c r="AJ213" s="188">
        <f t="shared" si="375"/>
        <v>235.39810990000007</v>
      </c>
      <c r="AK213" s="189">
        <f t="shared" si="376"/>
        <v>13.846947641176474</v>
      </c>
      <c r="AL213" s="190">
        <f t="shared" si="377"/>
        <v>11.209433804761908</v>
      </c>
      <c r="AM213" s="191">
        <f t="shared" si="378"/>
        <v>13.077672772222225</v>
      </c>
      <c r="AN213" s="220">
        <f t="shared" si="379"/>
        <v>170.93792089000007</v>
      </c>
      <c r="AO213" s="221">
        <f t="shared" si="380"/>
        <v>196.57860902350006</v>
      </c>
      <c r="AP213" s="221">
        <f t="shared" si="381"/>
        <v>250.93792089000007</v>
      </c>
      <c r="AQ213" s="222">
        <f t="shared" si="382"/>
        <v>14.761054170000005</v>
      </c>
      <c r="AR213" s="223">
        <f t="shared" si="383"/>
        <v>11.949424804285718</v>
      </c>
      <c r="AS213" s="224">
        <f t="shared" si="384"/>
        <v>13.940995605000005</v>
      </c>
      <c r="AT213" s="268">
        <f t="shared" si="385"/>
        <v>157.26288721880007</v>
      </c>
      <c r="AU213" s="253">
        <f t="shared" si="386"/>
        <v>188.0317129790001</v>
      </c>
      <c r="AV213" s="254">
        <f t="shared" si="340"/>
        <v>216.23646992585012</v>
      </c>
      <c r="AW213" s="254">
        <f t="shared" si="341"/>
        <v>268.03171297900008</v>
      </c>
      <c r="AX213" s="255">
        <f t="shared" si="342"/>
        <v>15.766571351705887</v>
      </c>
      <c r="AY213" s="256">
        <f t="shared" si="343"/>
        <v>12.763414903761909</v>
      </c>
      <c r="AZ213" s="257">
        <f t="shared" si="344"/>
        <v>14.890650721055559</v>
      </c>
      <c r="BA213" s="268">
        <f t="shared" si="345"/>
        <v>172.9891759406801</v>
      </c>
    </row>
    <row r="214" spans="1:53" x14ac:dyDescent="0.2">
      <c r="A214" s="33">
        <v>8959</v>
      </c>
      <c r="B214" s="33" t="s">
        <v>230</v>
      </c>
      <c r="C214" s="34" t="s">
        <v>20</v>
      </c>
      <c r="D214" s="47">
        <v>105.26</v>
      </c>
      <c r="E214" s="36">
        <f t="shared" si="346"/>
        <v>119.99639999999999</v>
      </c>
      <c r="F214" s="18">
        <f t="shared" si="347"/>
        <v>185.26</v>
      </c>
      <c r="G214" s="37">
        <f t="shared" si="348"/>
        <v>14.25076923076923</v>
      </c>
      <c r="H214" s="38">
        <f t="shared" si="349"/>
        <v>10.897647058823528</v>
      </c>
      <c r="I214" s="39">
        <f t="shared" si="350"/>
        <v>11.578749999999999</v>
      </c>
      <c r="J214" s="40">
        <v>115.78600000000002</v>
      </c>
      <c r="K214" s="23">
        <f t="shared" si="351"/>
        <v>133.15390000000002</v>
      </c>
      <c r="L214" s="41">
        <f t="shared" si="352"/>
        <v>195.786</v>
      </c>
      <c r="M214" s="42">
        <f t="shared" si="353"/>
        <v>13.0524</v>
      </c>
      <c r="N214" s="43">
        <f t="shared" si="354"/>
        <v>10.304526315789474</v>
      </c>
      <c r="O214" s="44">
        <f t="shared" si="355"/>
        <v>10.877000000000001</v>
      </c>
      <c r="P214" s="45">
        <v>127.36460000000002</v>
      </c>
      <c r="Q214" s="46">
        <f t="shared" si="356"/>
        <v>146.46929000000003</v>
      </c>
      <c r="R214" s="30">
        <f t="shared" si="357"/>
        <v>207.36460000000002</v>
      </c>
      <c r="S214" s="31">
        <f t="shared" si="358"/>
        <v>13.824306666666669</v>
      </c>
      <c r="T214" s="32">
        <f t="shared" si="359"/>
        <v>10.913926315789475</v>
      </c>
      <c r="U214" s="74">
        <f t="shared" si="360"/>
        <v>12.197917647058825</v>
      </c>
      <c r="V214" s="105">
        <f t="shared" si="361"/>
        <v>140.10106000000005</v>
      </c>
      <c r="W214" s="105">
        <f t="shared" si="362"/>
        <v>161.11621900000003</v>
      </c>
      <c r="X214" s="106">
        <f t="shared" si="363"/>
        <v>220.10106000000005</v>
      </c>
      <c r="Y214" s="102">
        <f t="shared" si="364"/>
        <v>14.673404000000003</v>
      </c>
      <c r="Z214" s="103">
        <f t="shared" si="365"/>
        <v>11.584266315789476</v>
      </c>
      <c r="AA214" s="104">
        <f t="shared" si="366"/>
        <v>12.94712117647059</v>
      </c>
      <c r="AB214" s="151">
        <f t="shared" si="367"/>
        <v>154.11116600000005</v>
      </c>
      <c r="AC214" s="151">
        <f t="shared" si="368"/>
        <v>177.22784090000005</v>
      </c>
      <c r="AD214" s="152">
        <f t="shared" si="369"/>
        <v>234.11116600000005</v>
      </c>
      <c r="AE214" s="148">
        <f t="shared" si="370"/>
        <v>15.607411066666669</v>
      </c>
      <c r="AF214" s="149">
        <f t="shared" si="371"/>
        <v>12.321640315789477</v>
      </c>
      <c r="AG214" s="150">
        <f t="shared" si="372"/>
        <v>13.771245058823533</v>
      </c>
      <c r="AH214" s="187">
        <f t="shared" si="373"/>
        <v>169.52228260000007</v>
      </c>
      <c r="AI214" s="188">
        <f t="shared" si="374"/>
        <v>194.95062499000005</v>
      </c>
      <c r="AJ214" s="188">
        <f t="shared" si="375"/>
        <v>249.52228260000007</v>
      </c>
      <c r="AK214" s="189">
        <f t="shared" si="376"/>
        <v>14.677781329411768</v>
      </c>
      <c r="AL214" s="190">
        <f t="shared" si="377"/>
        <v>11.882013457142861</v>
      </c>
      <c r="AM214" s="191">
        <f t="shared" si="378"/>
        <v>13.862349033333338</v>
      </c>
      <c r="AN214" s="220">
        <f t="shared" si="379"/>
        <v>186.47451086000009</v>
      </c>
      <c r="AO214" s="221">
        <f t="shared" si="380"/>
        <v>214.44568748900008</v>
      </c>
      <c r="AP214" s="221">
        <f t="shared" si="381"/>
        <v>266.47451086000012</v>
      </c>
      <c r="AQ214" s="222">
        <f t="shared" si="382"/>
        <v>15.674971227058832</v>
      </c>
      <c r="AR214" s="223">
        <f t="shared" si="383"/>
        <v>12.689262421904768</v>
      </c>
      <c r="AS214" s="224">
        <f t="shared" si="384"/>
        <v>14.804139492222228</v>
      </c>
      <c r="AT214" s="268">
        <f t="shared" si="385"/>
        <v>171.55654999120009</v>
      </c>
      <c r="AU214" s="253">
        <f t="shared" si="386"/>
        <v>205.12196194600011</v>
      </c>
      <c r="AV214" s="254">
        <f t="shared" si="340"/>
        <v>235.8902562379001</v>
      </c>
      <c r="AW214" s="254">
        <f t="shared" si="341"/>
        <v>285.12196194600011</v>
      </c>
      <c r="AX214" s="255">
        <f t="shared" si="342"/>
        <v>16.771880114470594</v>
      </c>
      <c r="AY214" s="256">
        <f t="shared" si="343"/>
        <v>13.577236283142863</v>
      </c>
      <c r="AZ214" s="257">
        <f t="shared" si="344"/>
        <v>15.840108997000007</v>
      </c>
      <c r="BA214" s="268">
        <f t="shared" si="345"/>
        <v>188.71220499032009</v>
      </c>
    </row>
    <row r="215" spans="1:53" x14ac:dyDescent="0.2">
      <c r="A215" s="33">
        <v>8960</v>
      </c>
      <c r="B215" s="33" t="s">
        <v>231</v>
      </c>
      <c r="C215" s="34" t="s">
        <v>20</v>
      </c>
      <c r="D215" s="47">
        <v>166.67</v>
      </c>
      <c r="E215" s="36">
        <f t="shared" si="346"/>
        <v>190.00379999999996</v>
      </c>
      <c r="F215" s="18">
        <f t="shared" si="347"/>
        <v>246.67</v>
      </c>
      <c r="G215" s="37">
        <f t="shared" si="348"/>
        <v>18.974615384615383</v>
      </c>
      <c r="H215" s="38">
        <f t="shared" si="349"/>
        <v>14.51</v>
      </c>
      <c r="I215" s="39">
        <f t="shared" si="350"/>
        <v>15.416874999999999</v>
      </c>
      <c r="J215" s="40">
        <v>183.33699999999999</v>
      </c>
      <c r="K215" s="23">
        <f t="shared" si="351"/>
        <v>210.83754999999996</v>
      </c>
      <c r="L215" s="41">
        <f t="shared" si="352"/>
        <v>263.33699999999999</v>
      </c>
      <c r="M215" s="42">
        <f t="shared" si="353"/>
        <v>17.555799999999998</v>
      </c>
      <c r="N215" s="43">
        <f t="shared" si="354"/>
        <v>13.859842105263157</v>
      </c>
      <c r="O215" s="44">
        <f t="shared" si="355"/>
        <v>14.629833333333332</v>
      </c>
      <c r="P215" s="45">
        <v>201.67070000000001</v>
      </c>
      <c r="Q215" s="46">
        <f t="shared" si="356"/>
        <v>231.92130499999999</v>
      </c>
      <c r="R215" s="30">
        <f t="shared" si="357"/>
        <v>281.67070000000001</v>
      </c>
      <c r="S215" s="31">
        <f t="shared" si="358"/>
        <v>18.778046666666668</v>
      </c>
      <c r="T215" s="32">
        <f t="shared" si="359"/>
        <v>14.824773684210527</v>
      </c>
      <c r="U215" s="74">
        <f t="shared" si="360"/>
        <v>16.568864705882355</v>
      </c>
      <c r="V215" s="105">
        <f t="shared" si="361"/>
        <v>221.83777000000003</v>
      </c>
      <c r="W215" s="105">
        <f t="shared" si="362"/>
        <v>255.11343550000001</v>
      </c>
      <c r="X215" s="106">
        <f t="shared" si="363"/>
        <v>301.83777000000003</v>
      </c>
      <c r="Y215" s="102">
        <f t="shared" si="364"/>
        <v>20.122518000000003</v>
      </c>
      <c r="Z215" s="103">
        <f t="shared" si="365"/>
        <v>15.886198421052633</v>
      </c>
      <c r="AA215" s="104">
        <f t="shared" si="366"/>
        <v>17.755162941176472</v>
      </c>
      <c r="AB215" s="151">
        <f t="shared" si="367"/>
        <v>244.02154700000006</v>
      </c>
      <c r="AC215" s="151">
        <f t="shared" si="368"/>
        <v>280.62477905000003</v>
      </c>
      <c r="AD215" s="152">
        <f t="shared" si="369"/>
        <v>324.02154700000006</v>
      </c>
      <c r="AE215" s="148">
        <f t="shared" si="370"/>
        <v>21.601436466666669</v>
      </c>
      <c r="AF215" s="149">
        <f t="shared" si="371"/>
        <v>17.053765631578951</v>
      </c>
      <c r="AG215" s="150">
        <f t="shared" si="372"/>
        <v>19.060091000000003</v>
      </c>
      <c r="AH215" s="187">
        <f t="shared" si="373"/>
        <v>268.42370170000009</v>
      </c>
      <c r="AI215" s="188">
        <f t="shared" si="374"/>
        <v>308.68725695500007</v>
      </c>
      <c r="AJ215" s="188">
        <f t="shared" si="375"/>
        <v>348.42370170000009</v>
      </c>
      <c r="AK215" s="189">
        <f t="shared" si="376"/>
        <v>20.49551186470589</v>
      </c>
      <c r="AL215" s="190">
        <f t="shared" si="377"/>
        <v>16.591604842857148</v>
      </c>
      <c r="AM215" s="191">
        <f t="shared" si="378"/>
        <v>19.356872316666671</v>
      </c>
      <c r="AN215" s="220">
        <f t="shared" si="379"/>
        <v>295.26607187000013</v>
      </c>
      <c r="AO215" s="221">
        <f t="shared" si="380"/>
        <v>339.55598265050014</v>
      </c>
      <c r="AP215" s="221">
        <f t="shared" si="381"/>
        <v>375.26607187000013</v>
      </c>
      <c r="AQ215" s="222">
        <f t="shared" si="382"/>
        <v>22.074474815882361</v>
      </c>
      <c r="AR215" s="223">
        <f t="shared" si="383"/>
        <v>17.869812946190482</v>
      </c>
      <c r="AS215" s="224">
        <f t="shared" si="384"/>
        <v>20.848115103888897</v>
      </c>
      <c r="AT215" s="268">
        <f t="shared" si="385"/>
        <v>271.64478612040011</v>
      </c>
      <c r="AU215" s="253">
        <f t="shared" si="386"/>
        <v>324.79267905700016</v>
      </c>
      <c r="AV215" s="254">
        <f t="shared" si="340"/>
        <v>373.51158091555016</v>
      </c>
      <c r="AW215" s="254">
        <f t="shared" si="341"/>
        <v>404.79267905700016</v>
      </c>
      <c r="AX215" s="255">
        <f t="shared" si="342"/>
        <v>23.811334062176481</v>
      </c>
      <c r="AY215" s="256">
        <f t="shared" si="343"/>
        <v>19.275841859857149</v>
      </c>
      <c r="AZ215" s="257">
        <f t="shared" si="344"/>
        <v>22.488482169833343</v>
      </c>
      <c r="BA215" s="268">
        <f t="shared" si="345"/>
        <v>298.80926473244011</v>
      </c>
    </row>
    <row r="216" spans="1:53" x14ac:dyDescent="0.2">
      <c r="A216" s="111">
        <v>8961</v>
      </c>
      <c r="B216" s="33" t="s">
        <v>353</v>
      </c>
      <c r="C216" s="34" t="s">
        <v>20</v>
      </c>
      <c r="D216" s="33"/>
      <c r="E216" s="69"/>
      <c r="F216" s="181"/>
      <c r="G216" s="71"/>
      <c r="H216" s="72"/>
      <c r="I216" s="73"/>
      <c r="J216" s="182"/>
      <c r="K216" s="183"/>
      <c r="L216" s="182"/>
      <c r="M216" s="182"/>
      <c r="N216" s="182"/>
      <c r="O216" s="182"/>
      <c r="P216" s="33"/>
      <c r="Q216" s="111"/>
      <c r="R216" s="14"/>
      <c r="S216" s="14"/>
      <c r="T216" s="14"/>
      <c r="U216" s="15"/>
      <c r="V216" s="33"/>
      <c r="W216" s="33"/>
      <c r="X216" s="33"/>
      <c r="Y216" s="184"/>
      <c r="Z216" s="14"/>
      <c r="AA216" s="14"/>
      <c r="AB216" s="151">
        <v>391.3</v>
      </c>
      <c r="AC216" s="151">
        <f t="shared" si="368"/>
        <v>449.995</v>
      </c>
      <c r="AD216" s="152">
        <f t="shared" si="369"/>
        <v>471.3</v>
      </c>
      <c r="AE216" s="148">
        <f t="shared" si="370"/>
        <v>31.42</v>
      </c>
      <c r="AF216" s="149">
        <f t="shared" si="371"/>
        <v>24.805263157894739</v>
      </c>
      <c r="AG216" s="150">
        <f t="shared" si="372"/>
        <v>27.723529411764705</v>
      </c>
      <c r="AH216" s="187">
        <f t="shared" si="373"/>
        <v>430.43000000000006</v>
      </c>
      <c r="AI216" s="188">
        <f t="shared" si="374"/>
        <v>494.99450000000002</v>
      </c>
      <c r="AJ216" s="188">
        <f t="shared" si="375"/>
        <v>510.43000000000006</v>
      </c>
      <c r="AK216" s="189">
        <f t="shared" si="376"/>
        <v>30.025294117647064</v>
      </c>
      <c r="AL216" s="190">
        <f t="shared" si="377"/>
        <v>24.30619047619048</v>
      </c>
      <c r="AM216" s="191">
        <f t="shared" si="378"/>
        <v>28.357222222222227</v>
      </c>
      <c r="AN216" s="220">
        <f t="shared" si="379"/>
        <v>473.47300000000013</v>
      </c>
      <c r="AO216" s="221">
        <f t="shared" si="380"/>
        <v>544.49395000000015</v>
      </c>
      <c r="AP216" s="221">
        <f t="shared" si="381"/>
        <v>553.47300000000018</v>
      </c>
      <c r="AQ216" s="222">
        <f t="shared" si="382"/>
        <v>32.55723529411766</v>
      </c>
      <c r="AR216" s="223">
        <f t="shared" si="383"/>
        <v>26.35585714285715</v>
      </c>
      <c r="AS216" s="224">
        <f t="shared" si="384"/>
        <v>30.748500000000011</v>
      </c>
      <c r="AT216" s="268">
        <f t="shared" si="385"/>
        <v>435.59516000000013</v>
      </c>
      <c r="AU216" s="253">
        <f t="shared" si="386"/>
        <v>520.8203000000002</v>
      </c>
      <c r="AV216" s="254">
        <f t="shared" si="340"/>
        <v>598.94334500000014</v>
      </c>
      <c r="AW216" s="254">
        <f t="shared" si="341"/>
        <v>600.8203000000002</v>
      </c>
      <c r="AX216" s="255">
        <f t="shared" si="342"/>
        <v>35.342370588235305</v>
      </c>
      <c r="AY216" s="256">
        <f t="shared" si="343"/>
        <v>28.610490476190485</v>
      </c>
      <c r="AZ216" s="257">
        <f t="shared" si="344"/>
        <v>33.378905555555569</v>
      </c>
      <c r="BA216" s="268">
        <f t="shared" si="345"/>
        <v>479.15467600000011</v>
      </c>
    </row>
    <row r="217" spans="1:53" x14ac:dyDescent="0.2">
      <c r="A217" s="33">
        <v>8963</v>
      </c>
      <c r="B217" s="33" t="s">
        <v>232</v>
      </c>
      <c r="C217" s="34" t="s">
        <v>20</v>
      </c>
      <c r="D217" s="35">
        <v>307.02</v>
      </c>
      <c r="E217" s="36">
        <f>+(D217*1.14)</f>
        <v>350.00279999999992</v>
      </c>
      <c r="F217" s="18">
        <f>+(D217+80)</f>
        <v>387.02</v>
      </c>
      <c r="G217" s="37">
        <f>+((D217+80)/13)</f>
        <v>29.770769230769229</v>
      </c>
      <c r="H217" s="38">
        <f>+((D217+80)/17)</f>
        <v>22.765882352941176</v>
      </c>
      <c r="I217" s="39">
        <f>+((D217+80)/16)</f>
        <v>24.188749999999999</v>
      </c>
      <c r="J217" s="40">
        <v>337.72199999999998</v>
      </c>
      <c r="K217" s="23">
        <f t="shared" ref="K217:K248" si="387">+(J217*1.15)</f>
        <v>388.38029999999992</v>
      </c>
      <c r="L217" s="41">
        <f t="shared" ref="L217:L248" si="388">+(J217+80)</f>
        <v>417.72199999999998</v>
      </c>
      <c r="M217" s="42">
        <f t="shared" ref="M217:M248" si="389">+((J217+80)/15)</f>
        <v>27.848133333333333</v>
      </c>
      <c r="N217" s="43">
        <f t="shared" ref="N217:N248" si="390">+((J217+80)/19)</f>
        <v>21.98536842105263</v>
      </c>
      <c r="O217" s="44">
        <f t="shared" ref="O217:O248" si="391">+((J217+80)/18)</f>
        <v>23.206777777777777</v>
      </c>
      <c r="P217" s="45">
        <v>371.49420000000003</v>
      </c>
      <c r="Q217" s="46">
        <f t="shared" ref="Q217:Q248" si="392">+(P217*1.15)</f>
        <v>427.21832999999998</v>
      </c>
      <c r="R217" s="52">
        <f t="shared" ref="R217:R248" si="393">+(P217+80)</f>
        <v>451.49420000000003</v>
      </c>
      <c r="S217" s="31">
        <f t="shared" ref="S217:S248" si="394">+((P217+80)/15)</f>
        <v>30.099613333333334</v>
      </c>
      <c r="T217" s="32">
        <f t="shared" ref="T217:T248" si="395">+((P217+80)/19)</f>
        <v>23.762852631578948</v>
      </c>
      <c r="U217" s="74">
        <f t="shared" ref="U217:U248" si="396">+((P217+80)/17)</f>
        <v>26.55848235294118</v>
      </c>
      <c r="V217" s="105">
        <f t="shared" ref="V217:V248" si="397">P217*1.1</f>
        <v>408.64362000000006</v>
      </c>
      <c r="W217" s="105">
        <f t="shared" ref="W217:W248" si="398">V217*1.15</f>
        <v>469.94016300000004</v>
      </c>
      <c r="X217" s="106">
        <f t="shared" ref="X217:X248" si="399">V217+80</f>
        <v>488.64362000000006</v>
      </c>
      <c r="Y217" s="102">
        <f t="shared" ref="Y217:Y248" si="400">+((V217+80)/15)</f>
        <v>32.576241333333336</v>
      </c>
      <c r="Z217" s="103">
        <f t="shared" ref="Z217:Z248" si="401">+((V217+80)/19)</f>
        <v>25.718085263157899</v>
      </c>
      <c r="AA217" s="104">
        <f t="shared" ref="AA217:AA248" si="402">+((V217+80)/17)</f>
        <v>28.74374235294118</v>
      </c>
      <c r="AB217" s="151">
        <f t="shared" ref="AB217:AB248" si="403">V217*1.1</f>
        <v>449.50798200000008</v>
      </c>
      <c r="AC217" s="151">
        <f t="shared" si="368"/>
        <v>516.9341793000001</v>
      </c>
      <c r="AD217" s="152">
        <f t="shared" si="369"/>
        <v>529.50798200000008</v>
      </c>
      <c r="AE217" s="148">
        <f t="shared" si="370"/>
        <v>35.300532133333341</v>
      </c>
      <c r="AF217" s="149">
        <f t="shared" si="371"/>
        <v>27.868841157894742</v>
      </c>
      <c r="AG217" s="150">
        <f t="shared" si="372"/>
        <v>31.14752835294118</v>
      </c>
      <c r="AH217" s="187">
        <f t="shared" si="373"/>
        <v>494.45878020000015</v>
      </c>
      <c r="AI217" s="188">
        <f t="shared" si="374"/>
        <v>568.62759723000011</v>
      </c>
      <c r="AJ217" s="188">
        <f t="shared" si="375"/>
        <v>574.45878020000009</v>
      </c>
      <c r="AK217" s="189">
        <f t="shared" si="376"/>
        <v>33.791692952941183</v>
      </c>
      <c r="AL217" s="190">
        <f t="shared" si="377"/>
        <v>27.355180009523814</v>
      </c>
      <c r="AM217" s="191">
        <f t="shared" si="378"/>
        <v>31.914376677777781</v>
      </c>
      <c r="AN217" s="220">
        <f t="shared" si="379"/>
        <v>543.90465822000021</v>
      </c>
      <c r="AO217" s="221">
        <f t="shared" si="380"/>
        <v>625.49035695300017</v>
      </c>
      <c r="AP217" s="221">
        <f t="shared" si="381"/>
        <v>623.90465822000021</v>
      </c>
      <c r="AQ217" s="222">
        <f t="shared" si="382"/>
        <v>36.700274012941186</v>
      </c>
      <c r="AR217" s="223">
        <f t="shared" si="383"/>
        <v>29.70974562952382</v>
      </c>
      <c r="AS217" s="224">
        <f t="shared" si="384"/>
        <v>34.661369901111122</v>
      </c>
      <c r="AT217" s="268">
        <f t="shared" si="385"/>
        <v>500.39228556240016</v>
      </c>
      <c r="AU217" s="253">
        <f t="shared" si="386"/>
        <v>598.29512404200034</v>
      </c>
      <c r="AV217" s="254">
        <f t="shared" si="340"/>
        <v>688.03939264830035</v>
      </c>
      <c r="AW217" s="254">
        <f t="shared" si="341"/>
        <v>678.29512404200034</v>
      </c>
      <c r="AX217" s="255">
        <f t="shared" si="342"/>
        <v>39.899713178941198</v>
      </c>
      <c r="AY217" s="256">
        <f t="shared" si="343"/>
        <v>32.299767811523829</v>
      </c>
      <c r="AZ217" s="257">
        <f t="shared" si="344"/>
        <v>37.683062446777797</v>
      </c>
      <c r="BA217" s="268">
        <f t="shared" si="345"/>
        <v>550.43151411864028</v>
      </c>
    </row>
    <row r="218" spans="1:53" x14ac:dyDescent="0.2">
      <c r="A218" s="33">
        <v>8965</v>
      </c>
      <c r="B218" s="33" t="s">
        <v>233</v>
      </c>
      <c r="C218" s="34"/>
      <c r="D218" s="47"/>
      <c r="E218" s="36"/>
      <c r="F218" s="18"/>
      <c r="G218" s="37"/>
      <c r="H218" s="38"/>
      <c r="I218" s="39"/>
      <c r="J218" s="40">
        <v>175.44</v>
      </c>
      <c r="K218" s="23">
        <f t="shared" si="387"/>
        <v>201.75599999999997</v>
      </c>
      <c r="L218" s="41">
        <f t="shared" si="388"/>
        <v>255.44</v>
      </c>
      <c r="M218" s="42">
        <f t="shared" si="389"/>
        <v>17.029333333333334</v>
      </c>
      <c r="N218" s="43">
        <f t="shared" si="390"/>
        <v>13.444210526315789</v>
      </c>
      <c r="O218" s="44">
        <f t="shared" si="391"/>
        <v>14.191111111111111</v>
      </c>
      <c r="P218" s="45">
        <v>192.98400000000001</v>
      </c>
      <c r="Q218" s="46">
        <f t="shared" si="392"/>
        <v>221.9316</v>
      </c>
      <c r="R218" s="52">
        <f t="shared" si="393"/>
        <v>272.98400000000004</v>
      </c>
      <c r="S218" s="31">
        <f t="shared" si="394"/>
        <v>18.198933333333336</v>
      </c>
      <c r="T218" s="32">
        <f t="shared" si="395"/>
        <v>14.367578947368424</v>
      </c>
      <c r="U218" s="74">
        <f t="shared" si="396"/>
        <v>16.057882352941178</v>
      </c>
      <c r="V218" s="105">
        <f t="shared" si="397"/>
        <v>212.28240000000002</v>
      </c>
      <c r="W218" s="105">
        <f t="shared" si="398"/>
        <v>244.12476000000001</v>
      </c>
      <c r="X218" s="106">
        <f t="shared" si="399"/>
        <v>292.28240000000005</v>
      </c>
      <c r="Y218" s="102">
        <f t="shared" si="400"/>
        <v>19.485493333333338</v>
      </c>
      <c r="Z218" s="103">
        <f t="shared" si="401"/>
        <v>15.383284210526318</v>
      </c>
      <c r="AA218" s="104">
        <f t="shared" si="402"/>
        <v>17.193082352941179</v>
      </c>
      <c r="AB218" s="151">
        <f t="shared" si="403"/>
        <v>233.51064000000005</v>
      </c>
      <c r="AC218" s="151">
        <f t="shared" si="368"/>
        <v>268.53723600000006</v>
      </c>
      <c r="AD218" s="152">
        <f t="shared" si="369"/>
        <v>313.51064000000008</v>
      </c>
      <c r="AE218" s="148">
        <f t="shared" si="370"/>
        <v>20.900709333333339</v>
      </c>
      <c r="AF218" s="149">
        <f t="shared" si="371"/>
        <v>16.500560000000004</v>
      </c>
      <c r="AG218" s="150">
        <f t="shared" si="372"/>
        <v>18.441802352941181</v>
      </c>
      <c r="AH218" s="187">
        <f t="shared" si="373"/>
        <v>256.86170400000009</v>
      </c>
      <c r="AI218" s="188">
        <f t="shared" si="374"/>
        <v>295.39095960000009</v>
      </c>
      <c r="AJ218" s="188">
        <f t="shared" si="375"/>
        <v>336.86170400000009</v>
      </c>
      <c r="AK218" s="189">
        <f t="shared" si="376"/>
        <v>19.815394352941183</v>
      </c>
      <c r="AL218" s="190">
        <f t="shared" si="377"/>
        <v>16.041033523809528</v>
      </c>
      <c r="AM218" s="191">
        <f t="shared" si="378"/>
        <v>18.714539111111115</v>
      </c>
      <c r="AN218" s="220">
        <f t="shared" si="379"/>
        <v>282.54787440000013</v>
      </c>
      <c r="AO218" s="221">
        <f t="shared" si="380"/>
        <v>324.93005556000014</v>
      </c>
      <c r="AP218" s="221">
        <f t="shared" si="381"/>
        <v>362.54787440000013</v>
      </c>
      <c r="AQ218" s="222">
        <f t="shared" si="382"/>
        <v>21.326345552941184</v>
      </c>
      <c r="AR218" s="223">
        <f t="shared" si="383"/>
        <v>17.264184495238101</v>
      </c>
      <c r="AS218" s="224">
        <f t="shared" si="384"/>
        <v>20.141548577777783</v>
      </c>
      <c r="AT218" s="268">
        <f t="shared" si="385"/>
        <v>259.94404444800011</v>
      </c>
      <c r="AU218" s="253">
        <f t="shared" si="386"/>
        <v>310.80266184000016</v>
      </c>
      <c r="AV218" s="254">
        <f t="shared" si="340"/>
        <v>357.42306111600016</v>
      </c>
      <c r="AW218" s="254">
        <f t="shared" si="341"/>
        <v>390.80266184000016</v>
      </c>
      <c r="AX218" s="255">
        <f t="shared" si="342"/>
        <v>22.988391872941186</v>
      </c>
      <c r="AY218" s="256">
        <f t="shared" si="343"/>
        <v>18.609650563809531</v>
      </c>
      <c r="AZ218" s="257">
        <f t="shared" si="344"/>
        <v>21.711258991111119</v>
      </c>
      <c r="BA218" s="268">
        <f t="shared" si="345"/>
        <v>285.93844889280012</v>
      </c>
    </row>
    <row r="219" spans="1:53" x14ac:dyDescent="0.2">
      <c r="A219" s="33">
        <v>8966</v>
      </c>
      <c r="B219" s="33" t="s">
        <v>234</v>
      </c>
      <c r="C219" s="34" t="s">
        <v>20</v>
      </c>
      <c r="D219" s="47">
        <v>131.58000000000001</v>
      </c>
      <c r="E219" s="36">
        <f t="shared" ref="E219:E250" si="404">+(D219*1.14)</f>
        <v>150.00120000000001</v>
      </c>
      <c r="F219" s="18">
        <f t="shared" ref="F219:F250" si="405">+(D219+80)</f>
        <v>211.58</v>
      </c>
      <c r="G219" s="37">
        <f t="shared" ref="G219:G250" si="406">+((D219+80)/13)</f>
        <v>16.275384615384617</v>
      </c>
      <c r="H219" s="38">
        <f t="shared" ref="H219:H250" si="407">+((D219+80)/17)</f>
        <v>12.445882352941178</v>
      </c>
      <c r="I219" s="39">
        <f t="shared" ref="I219:I250" si="408">+((D219+80)/16)</f>
        <v>13.223750000000001</v>
      </c>
      <c r="J219" s="40">
        <v>144.73800000000003</v>
      </c>
      <c r="K219" s="23">
        <f t="shared" si="387"/>
        <v>166.44870000000003</v>
      </c>
      <c r="L219" s="41">
        <f t="shared" si="388"/>
        <v>224.73800000000003</v>
      </c>
      <c r="M219" s="42">
        <f t="shared" si="389"/>
        <v>14.982533333333334</v>
      </c>
      <c r="N219" s="43">
        <f t="shared" si="390"/>
        <v>11.828315789473686</v>
      </c>
      <c r="O219" s="44">
        <f t="shared" si="391"/>
        <v>12.485444444444447</v>
      </c>
      <c r="P219" s="45">
        <v>159.21180000000004</v>
      </c>
      <c r="Q219" s="46">
        <f t="shared" si="392"/>
        <v>183.09357000000003</v>
      </c>
      <c r="R219" s="52">
        <f t="shared" si="393"/>
        <v>239.21180000000004</v>
      </c>
      <c r="S219" s="31">
        <f t="shared" si="394"/>
        <v>15.947453333333335</v>
      </c>
      <c r="T219" s="32">
        <f t="shared" si="395"/>
        <v>12.590094736842108</v>
      </c>
      <c r="U219" s="74">
        <f t="shared" si="396"/>
        <v>14.071282352941179</v>
      </c>
      <c r="V219" s="105">
        <f t="shared" si="397"/>
        <v>175.13298000000006</v>
      </c>
      <c r="W219" s="105">
        <f t="shared" si="398"/>
        <v>201.40292700000006</v>
      </c>
      <c r="X219" s="106">
        <f t="shared" si="399"/>
        <v>255.13298000000006</v>
      </c>
      <c r="Y219" s="102">
        <f t="shared" si="400"/>
        <v>17.008865333333336</v>
      </c>
      <c r="Z219" s="103">
        <f t="shared" si="401"/>
        <v>13.428051578947372</v>
      </c>
      <c r="AA219" s="104">
        <f t="shared" si="402"/>
        <v>15.007822352941179</v>
      </c>
      <c r="AB219" s="151">
        <f t="shared" si="403"/>
        <v>192.64627800000008</v>
      </c>
      <c r="AC219" s="151">
        <f t="shared" si="368"/>
        <v>221.54321970000007</v>
      </c>
      <c r="AD219" s="152">
        <f t="shared" si="369"/>
        <v>272.64627800000005</v>
      </c>
      <c r="AE219" s="148">
        <f t="shared" si="370"/>
        <v>18.176418533333337</v>
      </c>
      <c r="AF219" s="149">
        <f t="shared" si="371"/>
        <v>14.349804105263161</v>
      </c>
      <c r="AG219" s="150">
        <f t="shared" si="372"/>
        <v>16.038016352941181</v>
      </c>
      <c r="AH219" s="187">
        <f t="shared" si="373"/>
        <v>211.91090580000011</v>
      </c>
      <c r="AI219" s="188">
        <f t="shared" si="374"/>
        <v>243.69754167000011</v>
      </c>
      <c r="AJ219" s="188">
        <f t="shared" si="375"/>
        <v>291.91090580000014</v>
      </c>
      <c r="AK219" s="189">
        <f t="shared" si="376"/>
        <v>17.171229752941183</v>
      </c>
      <c r="AL219" s="190">
        <f t="shared" si="377"/>
        <v>13.900519323809529</v>
      </c>
      <c r="AM219" s="191">
        <f t="shared" si="378"/>
        <v>16.217272544444452</v>
      </c>
      <c r="AN219" s="220">
        <f t="shared" si="379"/>
        <v>233.10199638000014</v>
      </c>
      <c r="AO219" s="221">
        <f t="shared" si="380"/>
        <v>268.06729583700013</v>
      </c>
      <c r="AP219" s="221">
        <f t="shared" si="381"/>
        <v>313.10199638000017</v>
      </c>
      <c r="AQ219" s="222">
        <f t="shared" si="382"/>
        <v>18.417764492941188</v>
      </c>
      <c r="AR219" s="223">
        <f t="shared" si="383"/>
        <v>14.909618875238104</v>
      </c>
      <c r="AS219" s="224">
        <f t="shared" si="384"/>
        <v>17.394555354444453</v>
      </c>
      <c r="AT219" s="268">
        <f t="shared" si="385"/>
        <v>214.45383666960012</v>
      </c>
      <c r="AU219" s="253">
        <f t="shared" si="386"/>
        <v>256.4121960180002</v>
      </c>
      <c r="AV219" s="254">
        <f t="shared" si="340"/>
        <v>294.87402542070021</v>
      </c>
      <c r="AW219" s="254">
        <f t="shared" si="341"/>
        <v>336.4121960180002</v>
      </c>
      <c r="AX219" s="255">
        <f t="shared" si="342"/>
        <v>19.788952706941188</v>
      </c>
      <c r="AY219" s="256">
        <f t="shared" si="343"/>
        <v>16.019628381809532</v>
      </c>
      <c r="AZ219" s="257">
        <f t="shared" si="344"/>
        <v>18.689566445444456</v>
      </c>
      <c r="BA219" s="268">
        <f t="shared" si="345"/>
        <v>235.89922033656018</v>
      </c>
    </row>
    <row r="220" spans="1:53" x14ac:dyDescent="0.2">
      <c r="A220" s="33">
        <v>8967</v>
      </c>
      <c r="B220" s="33" t="s">
        <v>235</v>
      </c>
      <c r="C220" s="34" t="s">
        <v>20</v>
      </c>
      <c r="D220" s="47">
        <v>43.86</v>
      </c>
      <c r="E220" s="36">
        <f t="shared" si="404"/>
        <v>50.000399999999992</v>
      </c>
      <c r="F220" s="18">
        <f t="shared" si="405"/>
        <v>123.86</v>
      </c>
      <c r="G220" s="37">
        <f t="shared" si="406"/>
        <v>9.5276923076923072</v>
      </c>
      <c r="H220" s="38">
        <f t="shared" si="407"/>
        <v>7.2858823529411767</v>
      </c>
      <c r="I220" s="39">
        <f t="shared" si="408"/>
        <v>7.74125</v>
      </c>
      <c r="J220" s="40">
        <v>48.246000000000002</v>
      </c>
      <c r="K220" s="23">
        <f t="shared" si="387"/>
        <v>55.482900000000001</v>
      </c>
      <c r="L220" s="41">
        <f t="shared" si="388"/>
        <v>128.24600000000001</v>
      </c>
      <c r="M220" s="42">
        <f t="shared" si="389"/>
        <v>8.5497333333333341</v>
      </c>
      <c r="N220" s="43">
        <f t="shared" si="390"/>
        <v>6.7497894736842108</v>
      </c>
      <c r="O220" s="44">
        <f t="shared" si="391"/>
        <v>7.1247777777777781</v>
      </c>
      <c r="P220" s="45">
        <v>53.070600000000006</v>
      </c>
      <c r="Q220" s="46">
        <f t="shared" si="392"/>
        <v>61.031190000000002</v>
      </c>
      <c r="R220" s="52">
        <f t="shared" si="393"/>
        <v>133.07060000000001</v>
      </c>
      <c r="S220" s="31">
        <f t="shared" si="394"/>
        <v>8.8713733333333344</v>
      </c>
      <c r="T220" s="32">
        <f t="shared" si="395"/>
        <v>7.0037157894736852</v>
      </c>
      <c r="U220" s="74">
        <f t="shared" si="396"/>
        <v>7.827682352941177</v>
      </c>
      <c r="V220" s="105">
        <f t="shared" si="397"/>
        <v>58.377660000000013</v>
      </c>
      <c r="W220" s="105">
        <f t="shared" si="398"/>
        <v>67.134309000000016</v>
      </c>
      <c r="X220" s="106">
        <f t="shared" si="399"/>
        <v>138.37766000000002</v>
      </c>
      <c r="Y220" s="102">
        <f t="shared" si="400"/>
        <v>9.2251773333333347</v>
      </c>
      <c r="Z220" s="103">
        <f t="shared" si="401"/>
        <v>7.2830347368421062</v>
      </c>
      <c r="AA220" s="104">
        <f t="shared" si="402"/>
        <v>8.1398623529411775</v>
      </c>
      <c r="AB220" s="151">
        <f t="shared" si="403"/>
        <v>64.215426000000022</v>
      </c>
      <c r="AC220" s="151">
        <f t="shared" si="368"/>
        <v>73.847739900000022</v>
      </c>
      <c r="AD220" s="152">
        <f t="shared" si="369"/>
        <v>144.21542600000004</v>
      </c>
      <c r="AE220" s="148">
        <f t="shared" si="370"/>
        <v>9.614361733333336</v>
      </c>
      <c r="AF220" s="149">
        <f t="shared" si="371"/>
        <v>7.5902855789473707</v>
      </c>
      <c r="AG220" s="150">
        <f t="shared" si="372"/>
        <v>8.4832603529411781</v>
      </c>
      <c r="AH220" s="187">
        <f t="shared" si="373"/>
        <v>70.636968600000031</v>
      </c>
      <c r="AI220" s="188">
        <f t="shared" si="374"/>
        <v>81.232513890000035</v>
      </c>
      <c r="AJ220" s="188">
        <f t="shared" si="375"/>
        <v>150.63696860000005</v>
      </c>
      <c r="AK220" s="189">
        <f t="shared" si="376"/>
        <v>8.8609981529411783</v>
      </c>
      <c r="AL220" s="190">
        <f t="shared" si="377"/>
        <v>7.173188980952383</v>
      </c>
      <c r="AM220" s="191">
        <f t="shared" si="378"/>
        <v>8.3687204777777797</v>
      </c>
      <c r="AN220" s="220">
        <f t="shared" si="379"/>
        <v>77.700665460000039</v>
      </c>
      <c r="AO220" s="221">
        <f t="shared" si="380"/>
        <v>89.355765279000039</v>
      </c>
      <c r="AP220" s="221">
        <f t="shared" si="381"/>
        <v>157.70066546000004</v>
      </c>
      <c r="AQ220" s="222">
        <f t="shared" si="382"/>
        <v>9.2765097329411788</v>
      </c>
      <c r="AR220" s="223">
        <f t="shared" si="383"/>
        <v>7.5095554980952404</v>
      </c>
      <c r="AS220" s="224">
        <f t="shared" si="384"/>
        <v>8.7611480811111129</v>
      </c>
      <c r="AT220" s="268">
        <f t="shared" si="385"/>
        <v>71.484612223200031</v>
      </c>
      <c r="AU220" s="253">
        <f t="shared" si="386"/>
        <v>85.470732006000048</v>
      </c>
      <c r="AV220" s="254">
        <f t="shared" si="340"/>
        <v>98.29134180690005</v>
      </c>
      <c r="AW220" s="254">
        <f t="shared" si="341"/>
        <v>165.47073200600005</v>
      </c>
      <c r="AX220" s="255">
        <f t="shared" si="342"/>
        <v>9.7335724709411799</v>
      </c>
      <c r="AY220" s="256">
        <f t="shared" si="343"/>
        <v>7.8795586669523834</v>
      </c>
      <c r="AZ220" s="257">
        <f t="shared" si="344"/>
        <v>9.1928184447777799</v>
      </c>
      <c r="BA220" s="268">
        <f t="shared" si="345"/>
        <v>78.63307344552004</v>
      </c>
    </row>
    <row r="221" spans="1:53" x14ac:dyDescent="0.2">
      <c r="A221" s="33">
        <v>8970</v>
      </c>
      <c r="B221" s="33" t="s">
        <v>236</v>
      </c>
      <c r="C221" s="34" t="s">
        <v>20</v>
      </c>
      <c r="D221" s="47">
        <v>245.61</v>
      </c>
      <c r="E221" s="36">
        <f t="shared" si="404"/>
        <v>279.99540000000002</v>
      </c>
      <c r="F221" s="18">
        <f t="shared" si="405"/>
        <v>325.61</v>
      </c>
      <c r="G221" s="37">
        <f t="shared" si="406"/>
        <v>25.046923076923079</v>
      </c>
      <c r="H221" s="38">
        <f t="shared" si="407"/>
        <v>19.153529411764708</v>
      </c>
      <c r="I221" s="39">
        <f t="shared" si="408"/>
        <v>20.350625000000001</v>
      </c>
      <c r="J221" s="40">
        <v>270.17100000000005</v>
      </c>
      <c r="K221" s="23">
        <f t="shared" si="387"/>
        <v>310.69665000000003</v>
      </c>
      <c r="L221" s="41">
        <f t="shared" si="388"/>
        <v>350.17100000000005</v>
      </c>
      <c r="M221" s="42">
        <f t="shared" si="389"/>
        <v>23.344733333333338</v>
      </c>
      <c r="N221" s="43">
        <f t="shared" si="390"/>
        <v>18.430052631578949</v>
      </c>
      <c r="O221" s="44">
        <f t="shared" si="391"/>
        <v>19.453944444444446</v>
      </c>
      <c r="P221" s="45">
        <v>297.18810000000008</v>
      </c>
      <c r="Q221" s="46">
        <f t="shared" si="392"/>
        <v>341.76631500000008</v>
      </c>
      <c r="R221" s="52">
        <f t="shared" si="393"/>
        <v>377.18810000000008</v>
      </c>
      <c r="S221" s="31">
        <f t="shared" si="394"/>
        <v>25.145873333333338</v>
      </c>
      <c r="T221" s="32">
        <f t="shared" si="395"/>
        <v>19.852005263157899</v>
      </c>
      <c r="U221" s="74">
        <f t="shared" si="396"/>
        <v>22.187535294117652</v>
      </c>
      <c r="V221" s="105">
        <f t="shared" si="397"/>
        <v>326.9069100000001</v>
      </c>
      <c r="W221" s="105">
        <f t="shared" si="398"/>
        <v>375.94294650000006</v>
      </c>
      <c r="X221" s="106">
        <f t="shared" si="399"/>
        <v>406.9069100000001</v>
      </c>
      <c r="Y221" s="102">
        <f t="shared" si="400"/>
        <v>27.127127333333341</v>
      </c>
      <c r="Z221" s="103">
        <f t="shared" si="401"/>
        <v>21.41615315789474</v>
      </c>
      <c r="AA221" s="104">
        <f t="shared" si="402"/>
        <v>23.935700588235299</v>
      </c>
      <c r="AB221" s="151">
        <f t="shared" si="403"/>
        <v>359.59760100000011</v>
      </c>
      <c r="AC221" s="151">
        <f t="shared" si="368"/>
        <v>413.53724115000011</v>
      </c>
      <c r="AD221" s="152">
        <f t="shared" si="369"/>
        <v>439.59760100000011</v>
      </c>
      <c r="AE221" s="148">
        <f t="shared" si="370"/>
        <v>29.30650673333334</v>
      </c>
      <c r="AF221" s="149">
        <f t="shared" si="371"/>
        <v>23.136715842105268</v>
      </c>
      <c r="AG221" s="150">
        <f t="shared" si="372"/>
        <v>25.858682411764711</v>
      </c>
      <c r="AH221" s="187">
        <f t="shared" si="373"/>
        <v>395.55736110000015</v>
      </c>
      <c r="AI221" s="188">
        <f t="shared" si="374"/>
        <v>454.89096526500015</v>
      </c>
      <c r="AJ221" s="188">
        <f t="shared" si="375"/>
        <v>475.55736110000015</v>
      </c>
      <c r="AK221" s="189">
        <f t="shared" si="376"/>
        <v>27.973962417647069</v>
      </c>
      <c r="AL221" s="190">
        <f t="shared" si="377"/>
        <v>22.64558862380953</v>
      </c>
      <c r="AM221" s="191">
        <f t="shared" si="378"/>
        <v>26.419853394444452</v>
      </c>
      <c r="AN221" s="220">
        <f t="shared" si="379"/>
        <v>435.11309721000021</v>
      </c>
      <c r="AO221" s="221">
        <f t="shared" si="380"/>
        <v>500.38006179150022</v>
      </c>
      <c r="AP221" s="221">
        <f t="shared" si="381"/>
        <v>515.11309721000021</v>
      </c>
      <c r="AQ221" s="222">
        <f t="shared" si="382"/>
        <v>30.300770424117658</v>
      </c>
      <c r="AR221" s="223">
        <f t="shared" si="383"/>
        <v>24.529195105238106</v>
      </c>
      <c r="AS221" s="224">
        <f t="shared" si="384"/>
        <v>28.617394289444455</v>
      </c>
      <c r="AT221" s="268">
        <f t="shared" si="385"/>
        <v>400.30404943320019</v>
      </c>
      <c r="AU221" s="253">
        <f t="shared" si="386"/>
        <v>478.62440693100024</v>
      </c>
      <c r="AV221" s="254">
        <f t="shared" si="340"/>
        <v>550.41806797065021</v>
      </c>
      <c r="AW221" s="254">
        <f t="shared" si="341"/>
        <v>558.62440693100029</v>
      </c>
      <c r="AX221" s="255">
        <f t="shared" si="342"/>
        <v>32.860259231235311</v>
      </c>
      <c r="AY221" s="256">
        <f t="shared" si="343"/>
        <v>26.601162234809539</v>
      </c>
      <c r="AZ221" s="257">
        <f t="shared" si="344"/>
        <v>31.034689273944462</v>
      </c>
      <c r="BA221" s="268">
        <f t="shared" si="345"/>
        <v>440.33445437652017</v>
      </c>
    </row>
    <row r="222" spans="1:53" x14ac:dyDescent="0.2">
      <c r="A222" s="33">
        <v>8972</v>
      </c>
      <c r="B222" s="33" t="s">
        <v>237</v>
      </c>
      <c r="C222" s="34" t="s">
        <v>20</v>
      </c>
      <c r="D222" s="47">
        <v>114.04</v>
      </c>
      <c r="E222" s="36">
        <f t="shared" si="404"/>
        <v>130.00559999999999</v>
      </c>
      <c r="F222" s="18">
        <f t="shared" si="405"/>
        <v>194.04000000000002</v>
      </c>
      <c r="G222" s="37">
        <f t="shared" si="406"/>
        <v>14.926153846153849</v>
      </c>
      <c r="H222" s="38">
        <f t="shared" si="407"/>
        <v>11.414117647058825</v>
      </c>
      <c r="I222" s="39">
        <f t="shared" si="408"/>
        <v>12.127500000000001</v>
      </c>
      <c r="J222" s="40">
        <v>125.44400000000002</v>
      </c>
      <c r="K222" s="23">
        <f t="shared" si="387"/>
        <v>144.26060000000001</v>
      </c>
      <c r="L222" s="41">
        <f t="shared" si="388"/>
        <v>205.44400000000002</v>
      </c>
      <c r="M222" s="42">
        <f t="shared" si="389"/>
        <v>13.696266666666668</v>
      </c>
      <c r="N222" s="43">
        <f t="shared" si="390"/>
        <v>10.812842105263158</v>
      </c>
      <c r="O222" s="44">
        <f t="shared" si="391"/>
        <v>11.413555555555556</v>
      </c>
      <c r="P222" s="45">
        <v>137.98840000000004</v>
      </c>
      <c r="Q222" s="46">
        <f t="shared" si="392"/>
        <v>158.68666000000005</v>
      </c>
      <c r="R222" s="52">
        <f t="shared" si="393"/>
        <v>217.98840000000004</v>
      </c>
      <c r="S222" s="31">
        <f t="shared" si="394"/>
        <v>14.532560000000002</v>
      </c>
      <c r="T222" s="32">
        <f t="shared" si="395"/>
        <v>11.473073684210528</v>
      </c>
      <c r="U222" s="74">
        <f t="shared" si="396"/>
        <v>12.822847058823532</v>
      </c>
      <c r="V222" s="105">
        <f t="shared" si="397"/>
        <v>151.78724000000005</v>
      </c>
      <c r="W222" s="105">
        <f t="shared" si="398"/>
        <v>174.55532600000004</v>
      </c>
      <c r="X222" s="106">
        <f t="shared" si="399"/>
        <v>231.78724000000005</v>
      </c>
      <c r="Y222" s="102">
        <f t="shared" si="400"/>
        <v>15.45248266666667</v>
      </c>
      <c r="Z222" s="103">
        <f t="shared" si="401"/>
        <v>12.199328421052634</v>
      </c>
      <c r="AA222" s="104">
        <f t="shared" si="402"/>
        <v>13.634543529411769</v>
      </c>
      <c r="AB222" s="151">
        <f t="shared" si="403"/>
        <v>166.96596400000007</v>
      </c>
      <c r="AC222" s="151">
        <f t="shared" si="368"/>
        <v>192.01085860000006</v>
      </c>
      <c r="AD222" s="152">
        <f t="shared" si="369"/>
        <v>246.96596400000007</v>
      </c>
      <c r="AE222" s="148">
        <f t="shared" si="370"/>
        <v>16.464397600000005</v>
      </c>
      <c r="AF222" s="149">
        <f t="shared" si="371"/>
        <v>12.998208631578951</v>
      </c>
      <c r="AG222" s="150">
        <f t="shared" si="372"/>
        <v>14.527409647058828</v>
      </c>
      <c r="AH222" s="187">
        <f t="shared" si="373"/>
        <v>183.6625604000001</v>
      </c>
      <c r="AI222" s="188">
        <f t="shared" si="374"/>
        <v>211.2119444600001</v>
      </c>
      <c r="AJ222" s="188">
        <f t="shared" si="375"/>
        <v>263.66256040000007</v>
      </c>
      <c r="AK222" s="189">
        <f t="shared" si="376"/>
        <v>15.509562376470592</v>
      </c>
      <c r="AL222" s="190">
        <f t="shared" si="377"/>
        <v>12.555360019047622</v>
      </c>
      <c r="AM222" s="191">
        <f t="shared" si="378"/>
        <v>14.647920022222227</v>
      </c>
      <c r="AN222" s="220">
        <f t="shared" si="379"/>
        <v>202.02881644000013</v>
      </c>
      <c r="AO222" s="221">
        <f t="shared" si="380"/>
        <v>232.33313890600013</v>
      </c>
      <c r="AP222" s="221">
        <f t="shared" si="381"/>
        <v>282.02881644000013</v>
      </c>
      <c r="AQ222" s="222">
        <f t="shared" si="382"/>
        <v>16.589930378823539</v>
      </c>
      <c r="AR222" s="223">
        <f t="shared" si="383"/>
        <v>13.429943640000007</v>
      </c>
      <c r="AS222" s="224">
        <f t="shared" si="384"/>
        <v>15.668267580000007</v>
      </c>
      <c r="AT222" s="268">
        <f t="shared" si="385"/>
        <v>185.86651112480013</v>
      </c>
      <c r="AU222" s="253">
        <f t="shared" si="386"/>
        <v>222.23169808400016</v>
      </c>
      <c r="AV222" s="254">
        <f t="shared" si="340"/>
        <v>255.56645279660017</v>
      </c>
      <c r="AW222" s="254">
        <f t="shared" si="341"/>
        <v>302.23169808400019</v>
      </c>
      <c r="AX222" s="255">
        <f t="shared" si="342"/>
        <v>17.778335181411776</v>
      </c>
      <c r="AY222" s="256">
        <f t="shared" si="343"/>
        <v>14.391985623047628</v>
      </c>
      <c r="AZ222" s="257">
        <f t="shared" si="344"/>
        <v>16.790649893555567</v>
      </c>
      <c r="BA222" s="268">
        <f t="shared" si="345"/>
        <v>204.45316223728014</v>
      </c>
    </row>
    <row r="223" spans="1:53" x14ac:dyDescent="0.2">
      <c r="A223" s="33">
        <v>9010</v>
      </c>
      <c r="B223" s="33" t="s">
        <v>238</v>
      </c>
      <c r="C223" s="34" t="s">
        <v>20</v>
      </c>
      <c r="D223" s="35">
        <v>131.58000000000001</v>
      </c>
      <c r="E223" s="36">
        <f t="shared" si="404"/>
        <v>150.00120000000001</v>
      </c>
      <c r="F223" s="18">
        <f t="shared" si="405"/>
        <v>211.58</v>
      </c>
      <c r="G223" s="37">
        <f t="shared" si="406"/>
        <v>16.275384615384617</v>
      </c>
      <c r="H223" s="38">
        <f t="shared" si="407"/>
        <v>12.445882352941178</v>
      </c>
      <c r="I223" s="39">
        <f t="shared" si="408"/>
        <v>13.223750000000001</v>
      </c>
      <c r="J223" s="40">
        <v>144.73800000000003</v>
      </c>
      <c r="K223" s="23">
        <f t="shared" si="387"/>
        <v>166.44870000000003</v>
      </c>
      <c r="L223" s="41">
        <f t="shared" si="388"/>
        <v>224.73800000000003</v>
      </c>
      <c r="M223" s="42">
        <f t="shared" si="389"/>
        <v>14.982533333333334</v>
      </c>
      <c r="N223" s="43">
        <f t="shared" si="390"/>
        <v>11.828315789473686</v>
      </c>
      <c r="O223" s="44">
        <f t="shared" si="391"/>
        <v>12.485444444444447</v>
      </c>
      <c r="P223" s="45">
        <v>159.21180000000004</v>
      </c>
      <c r="Q223" s="46">
        <f t="shared" si="392"/>
        <v>183.09357000000003</v>
      </c>
      <c r="R223" s="52">
        <f t="shared" si="393"/>
        <v>239.21180000000004</v>
      </c>
      <c r="S223" s="31">
        <f t="shared" si="394"/>
        <v>15.947453333333335</v>
      </c>
      <c r="T223" s="32">
        <f t="shared" si="395"/>
        <v>12.590094736842108</v>
      </c>
      <c r="U223" s="74">
        <f t="shared" si="396"/>
        <v>14.071282352941179</v>
      </c>
      <c r="V223" s="105">
        <f t="shared" si="397"/>
        <v>175.13298000000006</v>
      </c>
      <c r="W223" s="105">
        <f t="shared" si="398"/>
        <v>201.40292700000006</v>
      </c>
      <c r="X223" s="106">
        <f t="shared" si="399"/>
        <v>255.13298000000006</v>
      </c>
      <c r="Y223" s="102">
        <f t="shared" si="400"/>
        <v>17.008865333333336</v>
      </c>
      <c r="Z223" s="103">
        <f t="shared" si="401"/>
        <v>13.428051578947372</v>
      </c>
      <c r="AA223" s="104">
        <f t="shared" si="402"/>
        <v>15.007822352941179</v>
      </c>
      <c r="AB223" s="151">
        <f t="shared" si="403"/>
        <v>192.64627800000008</v>
      </c>
      <c r="AC223" s="151">
        <f t="shared" si="368"/>
        <v>221.54321970000007</v>
      </c>
      <c r="AD223" s="152">
        <f t="shared" si="369"/>
        <v>272.64627800000005</v>
      </c>
      <c r="AE223" s="148">
        <f t="shared" si="370"/>
        <v>18.176418533333337</v>
      </c>
      <c r="AF223" s="149">
        <f t="shared" si="371"/>
        <v>14.349804105263161</v>
      </c>
      <c r="AG223" s="150">
        <f t="shared" si="372"/>
        <v>16.038016352941181</v>
      </c>
      <c r="AH223" s="187">
        <f t="shared" si="373"/>
        <v>211.91090580000011</v>
      </c>
      <c r="AI223" s="188">
        <f t="shared" si="374"/>
        <v>243.69754167000011</v>
      </c>
      <c r="AJ223" s="188">
        <f t="shared" si="375"/>
        <v>291.91090580000014</v>
      </c>
      <c r="AK223" s="189">
        <f t="shared" si="376"/>
        <v>17.171229752941183</v>
      </c>
      <c r="AL223" s="190">
        <f t="shared" si="377"/>
        <v>13.900519323809529</v>
      </c>
      <c r="AM223" s="191">
        <f t="shared" si="378"/>
        <v>16.217272544444452</v>
      </c>
      <c r="AN223" s="220">
        <f t="shared" si="379"/>
        <v>233.10199638000014</v>
      </c>
      <c r="AO223" s="221">
        <f t="shared" si="380"/>
        <v>268.06729583700013</v>
      </c>
      <c r="AP223" s="221">
        <f t="shared" si="381"/>
        <v>313.10199638000017</v>
      </c>
      <c r="AQ223" s="222">
        <f t="shared" si="382"/>
        <v>18.417764492941188</v>
      </c>
      <c r="AR223" s="223">
        <f t="shared" si="383"/>
        <v>14.909618875238104</v>
      </c>
      <c r="AS223" s="224">
        <f t="shared" si="384"/>
        <v>17.394555354444453</v>
      </c>
      <c r="AT223" s="268">
        <f t="shared" si="385"/>
        <v>214.45383666960012</v>
      </c>
      <c r="AU223" s="253">
        <f t="shared" si="386"/>
        <v>256.4121960180002</v>
      </c>
      <c r="AV223" s="254">
        <f t="shared" si="340"/>
        <v>294.87402542070021</v>
      </c>
      <c r="AW223" s="254">
        <f t="shared" si="341"/>
        <v>336.4121960180002</v>
      </c>
      <c r="AX223" s="255">
        <f t="shared" si="342"/>
        <v>19.788952706941188</v>
      </c>
      <c r="AY223" s="256">
        <f t="shared" si="343"/>
        <v>16.019628381809532</v>
      </c>
      <c r="AZ223" s="257">
        <f t="shared" si="344"/>
        <v>18.689566445444456</v>
      </c>
      <c r="BA223" s="268">
        <f t="shared" si="345"/>
        <v>235.89922033656018</v>
      </c>
    </row>
    <row r="224" spans="1:53" x14ac:dyDescent="0.2">
      <c r="A224" s="33">
        <v>9011</v>
      </c>
      <c r="B224" s="33" t="s">
        <v>239</v>
      </c>
      <c r="C224" s="34" t="s">
        <v>20</v>
      </c>
      <c r="D224" s="47">
        <v>131.58000000000001</v>
      </c>
      <c r="E224" s="36">
        <f t="shared" si="404"/>
        <v>150.00120000000001</v>
      </c>
      <c r="F224" s="18">
        <f t="shared" si="405"/>
        <v>211.58</v>
      </c>
      <c r="G224" s="37">
        <f t="shared" si="406"/>
        <v>16.275384615384617</v>
      </c>
      <c r="H224" s="38">
        <f t="shared" si="407"/>
        <v>12.445882352941178</v>
      </c>
      <c r="I224" s="39">
        <f t="shared" si="408"/>
        <v>13.223750000000001</v>
      </c>
      <c r="J224" s="40">
        <v>144.73800000000003</v>
      </c>
      <c r="K224" s="23">
        <f t="shared" si="387"/>
        <v>166.44870000000003</v>
      </c>
      <c r="L224" s="41">
        <f t="shared" si="388"/>
        <v>224.73800000000003</v>
      </c>
      <c r="M224" s="42">
        <f t="shared" si="389"/>
        <v>14.982533333333334</v>
      </c>
      <c r="N224" s="43">
        <f t="shared" si="390"/>
        <v>11.828315789473686</v>
      </c>
      <c r="O224" s="44">
        <f t="shared" si="391"/>
        <v>12.485444444444447</v>
      </c>
      <c r="P224" s="45">
        <v>159.21180000000004</v>
      </c>
      <c r="Q224" s="46">
        <f t="shared" si="392"/>
        <v>183.09357000000003</v>
      </c>
      <c r="R224" s="52">
        <f t="shared" si="393"/>
        <v>239.21180000000004</v>
      </c>
      <c r="S224" s="31">
        <f t="shared" si="394"/>
        <v>15.947453333333335</v>
      </c>
      <c r="T224" s="32">
        <f t="shared" si="395"/>
        <v>12.590094736842108</v>
      </c>
      <c r="U224" s="74">
        <f t="shared" si="396"/>
        <v>14.071282352941179</v>
      </c>
      <c r="V224" s="105">
        <f t="shared" si="397"/>
        <v>175.13298000000006</v>
      </c>
      <c r="W224" s="105">
        <f t="shared" si="398"/>
        <v>201.40292700000006</v>
      </c>
      <c r="X224" s="106">
        <f t="shared" si="399"/>
        <v>255.13298000000006</v>
      </c>
      <c r="Y224" s="102">
        <f t="shared" si="400"/>
        <v>17.008865333333336</v>
      </c>
      <c r="Z224" s="103">
        <f t="shared" si="401"/>
        <v>13.428051578947372</v>
      </c>
      <c r="AA224" s="104">
        <f t="shared" si="402"/>
        <v>15.007822352941179</v>
      </c>
      <c r="AB224" s="151">
        <f t="shared" si="403"/>
        <v>192.64627800000008</v>
      </c>
      <c r="AC224" s="151">
        <f t="shared" si="368"/>
        <v>221.54321970000007</v>
      </c>
      <c r="AD224" s="152">
        <f t="shared" si="369"/>
        <v>272.64627800000005</v>
      </c>
      <c r="AE224" s="148">
        <f t="shared" si="370"/>
        <v>18.176418533333337</v>
      </c>
      <c r="AF224" s="149">
        <f t="shared" si="371"/>
        <v>14.349804105263161</v>
      </c>
      <c r="AG224" s="150">
        <f t="shared" si="372"/>
        <v>16.038016352941181</v>
      </c>
      <c r="AH224" s="187">
        <f t="shared" si="373"/>
        <v>211.91090580000011</v>
      </c>
      <c r="AI224" s="188">
        <f t="shared" si="374"/>
        <v>243.69754167000011</v>
      </c>
      <c r="AJ224" s="188">
        <f t="shared" si="375"/>
        <v>291.91090580000014</v>
      </c>
      <c r="AK224" s="189">
        <f t="shared" si="376"/>
        <v>17.171229752941183</v>
      </c>
      <c r="AL224" s="190">
        <f t="shared" si="377"/>
        <v>13.900519323809529</v>
      </c>
      <c r="AM224" s="191">
        <f t="shared" si="378"/>
        <v>16.217272544444452</v>
      </c>
      <c r="AN224" s="220">
        <f t="shared" si="379"/>
        <v>233.10199638000014</v>
      </c>
      <c r="AO224" s="221">
        <f t="shared" si="380"/>
        <v>268.06729583700013</v>
      </c>
      <c r="AP224" s="221">
        <f t="shared" si="381"/>
        <v>313.10199638000017</v>
      </c>
      <c r="AQ224" s="222">
        <f t="shared" si="382"/>
        <v>18.417764492941188</v>
      </c>
      <c r="AR224" s="223">
        <f t="shared" si="383"/>
        <v>14.909618875238104</v>
      </c>
      <c r="AS224" s="224">
        <f t="shared" si="384"/>
        <v>17.394555354444453</v>
      </c>
      <c r="AT224" s="268">
        <f t="shared" si="385"/>
        <v>214.45383666960012</v>
      </c>
      <c r="AU224" s="253">
        <f t="shared" si="386"/>
        <v>256.4121960180002</v>
      </c>
      <c r="AV224" s="254">
        <f t="shared" si="340"/>
        <v>294.87402542070021</v>
      </c>
      <c r="AW224" s="254">
        <f t="shared" si="341"/>
        <v>336.4121960180002</v>
      </c>
      <c r="AX224" s="255">
        <f t="shared" si="342"/>
        <v>19.788952706941188</v>
      </c>
      <c r="AY224" s="256">
        <f t="shared" si="343"/>
        <v>16.019628381809532</v>
      </c>
      <c r="AZ224" s="257">
        <f t="shared" si="344"/>
        <v>18.689566445444456</v>
      </c>
      <c r="BA224" s="268">
        <f t="shared" si="345"/>
        <v>235.89922033656018</v>
      </c>
    </row>
    <row r="225" spans="1:53" x14ac:dyDescent="0.2">
      <c r="A225" s="33">
        <v>9012</v>
      </c>
      <c r="B225" s="33" t="s">
        <v>240</v>
      </c>
      <c r="C225" s="34" t="s">
        <v>20</v>
      </c>
      <c r="D225" s="47">
        <v>184.21</v>
      </c>
      <c r="E225" s="36">
        <f t="shared" si="404"/>
        <v>209.99939999999998</v>
      </c>
      <c r="F225" s="18">
        <f t="shared" si="405"/>
        <v>264.21000000000004</v>
      </c>
      <c r="G225" s="37">
        <f t="shared" si="406"/>
        <v>20.323846153846155</v>
      </c>
      <c r="H225" s="38">
        <f t="shared" si="407"/>
        <v>15.541764705882356</v>
      </c>
      <c r="I225" s="39">
        <f t="shared" si="408"/>
        <v>16.513125000000002</v>
      </c>
      <c r="J225" s="40">
        <v>202.63100000000003</v>
      </c>
      <c r="K225" s="23">
        <f t="shared" si="387"/>
        <v>233.02565000000001</v>
      </c>
      <c r="L225" s="41">
        <f t="shared" si="388"/>
        <v>282.63100000000003</v>
      </c>
      <c r="M225" s="42">
        <f t="shared" si="389"/>
        <v>18.842066666666668</v>
      </c>
      <c r="N225" s="43">
        <f t="shared" si="390"/>
        <v>14.875315789473685</v>
      </c>
      <c r="O225" s="44">
        <f t="shared" si="391"/>
        <v>15.701722222222223</v>
      </c>
      <c r="P225" s="45">
        <v>222.89410000000004</v>
      </c>
      <c r="Q225" s="46">
        <f t="shared" si="392"/>
        <v>256.328215</v>
      </c>
      <c r="R225" s="52">
        <f t="shared" si="393"/>
        <v>302.89410000000004</v>
      </c>
      <c r="S225" s="31">
        <f t="shared" si="394"/>
        <v>20.192940000000004</v>
      </c>
      <c r="T225" s="32">
        <f t="shared" si="395"/>
        <v>15.941794736842107</v>
      </c>
      <c r="U225" s="74">
        <f t="shared" si="396"/>
        <v>17.817300000000003</v>
      </c>
      <c r="V225" s="105">
        <f t="shared" si="397"/>
        <v>245.18351000000007</v>
      </c>
      <c r="W225" s="105">
        <f t="shared" si="398"/>
        <v>281.96103650000003</v>
      </c>
      <c r="X225" s="106">
        <f t="shared" si="399"/>
        <v>325.18351000000007</v>
      </c>
      <c r="Y225" s="102">
        <f t="shared" si="400"/>
        <v>21.678900666666671</v>
      </c>
      <c r="Z225" s="103">
        <f t="shared" si="401"/>
        <v>17.114921578947371</v>
      </c>
      <c r="AA225" s="104">
        <f t="shared" si="402"/>
        <v>19.128441764705887</v>
      </c>
      <c r="AB225" s="151">
        <f t="shared" si="403"/>
        <v>269.70186100000012</v>
      </c>
      <c r="AC225" s="151">
        <f t="shared" si="368"/>
        <v>310.15714015000009</v>
      </c>
      <c r="AD225" s="152">
        <f t="shared" si="369"/>
        <v>349.70186100000012</v>
      </c>
      <c r="AE225" s="148">
        <f t="shared" si="370"/>
        <v>23.313457400000008</v>
      </c>
      <c r="AF225" s="149">
        <f t="shared" si="371"/>
        <v>18.405361105263164</v>
      </c>
      <c r="AG225" s="150">
        <f t="shared" si="372"/>
        <v>20.57069770588236</v>
      </c>
      <c r="AH225" s="187">
        <f t="shared" si="373"/>
        <v>296.67204710000016</v>
      </c>
      <c r="AI225" s="188">
        <f t="shared" si="374"/>
        <v>341.17285416500016</v>
      </c>
      <c r="AJ225" s="188">
        <f t="shared" si="375"/>
        <v>376.67204710000016</v>
      </c>
      <c r="AK225" s="189">
        <f t="shared" si="376"/>
        <v>22.157179241176479</v>
      </c>
      <c r="AL225" s="190">
        <f t="shared" si="377"/>
        <v>17.936764147619055</v>
      </c>
      <c r="AM225" s="191">
        <f t="shared" si="378"/>
        <v>20.926224838888899</v>
      </c>
      <c r="AN225" s="220">
        <f t="shared" si="379"/>
        <v>326.33925181000018</v>
      </c>
      <c r="AO225" s="221">
        <f t="shared" si="380"/>
        <v>375.29013958150017</v>
      </c>
      <c r="AP225" s="221">
        <f t="shared" si="381"/>
        <v>406.33925181000018</v>
      </c>
      <c r="AQ225" s="222">
        <f t="shared" si="382"/>
        <v>23.902308930000011</v>
      </c>
      <c r="AR225" s="223">
        <f t="shared" si="383"/>
        <v>19.34948818142858</v>
      </c>
      <c r="AS225" s="224">
        <f t="shared" si="384"/>
        <v>22.574402878333345</v>
      </c>
      <c r="AT225" s="268">
        <f t="shared" si="385"/>
        <v>300.23211166520014</v>
      </c>
      <c r="AU225" s="253">
        <f t="shared" si="386"/>
        <v>358.97317699100023</v>
      </c>
      <c r="AV225" s="254">
        <f t="shared" si="340"/>
        <v>412.81915353965024</v>
      </c>
      <c r="AW225" s="254">
        <f t="shared" si="341"/>
        <v>438.97317699100023</v>
      </c>
      <c r="AX225" s="255">
        <f t="shared" si="342"/>
        <v>25.821951587705897</v>
      </c>
      <c r="AY225" s="256">
        <f t="shared" si="343"/>
        <v>20.903484618619057</v>
      </c>
      <c r="AZ225" s="257">
        <f t="shared" si="344"/>
        <v>24.387398721722235</v>
      </c>
      <c r="BA225" s="268">
        <f t="shared" si="345"/>
        <v>330.25532283172021</v>
      </c>
    </row>
    <row r="226" spans="1:53" x14ac:dyDescent="0.2">
      <c r="A226" s="33">
        <v>9014</v>
      </c>
      <c r="B226" s="33" t="s">
        <v>241</v>
      </c>
      <c r="C226" s="34" t="s">
        <v>20</v>
      </c>
      <c r="D226" s="35">
        <v>210.53</v>
      </c>
      <c r="E226" s="36">
        <f t="shared" si="404"/>
        <v>240.00419999999997</v>
      </c>
      <c r="F226" s="18">
        <f t="shared" si="405"/>
        <v>290.52999999999997</v>
      </c>
      <c r="G226" s="37">
        <f t="shared" si="406"/>
        <v>22.348461538461535</v>
      </c>
      <c r="H226" s="38">
        <f t="shared" si="407"/>
        <v>17.09</v>
      </c>
      <c r="I226" s="39">
        <f t="shared" si="408"/>
        <v>18.158124999999998</v>
      </c>
      <c r="J226" s="40">
        <v>231.58300000000003</v>
      </c>
      <c r="K226" s="23">
        <f t="shared" si="387"/>
        <v>266.32044999999999</v>
      </c>
      <c r="L226" s="41">
        <f t="shared" si="388"/>
        <v>311.58300000000003</v>
      </c>
      <c r="M226" s="42">
        <f t="shared" si="389"/>
        <v>20.772200000000002</v>
      </c>
      <c r="N226" s="43">
        <f t="shared" si="390"/>
        <v>16.399105263157896</v>
      </c>
      <c r="O226" s="44">
        <f t="shared" si="391"/>
        <v>17.310166666666667</v>
      </c>
      <c r="P226" s="45">
        <v>254.74130000000005</v>
      </c>
      <c r="Q226" s="46">
        <f t="shared" si="392"/>
        <v>292.95249500000006</v>
      </c>
      <c r="R226" s="52">
        <f t="shared" si="393"/>
        <v>334.74130000000002</v>
      </c>
      <c r="S226" s="31">
        <f t="shared" si="394"/>
        <v>22.316086666666667</v>
      </c>
      <c r="T226" s="32">
        <f t="shared" si="395"/>
        <v>17.617963157894739</v>
      </c>
      <c r="U226" s="74">
        <f t="shared" si="396"/>
        <v>19.690664705882355</v>
      </c>
      <c r="V226" s="105">
        <f t="shared" si="397"/>
        <v>280.21543000000008</v>
      </c>
      <c r="W226" s="105">
        <f t="shared" si="398"/>
        <v>322.24774450000007</v>
      </c>
      <c r="X226" s="106">
        <f t="shared" si="399"/>
        <v>360.21543000000008</v>
      </c>
      <c r="Y226" s="102">
        <f t="shared" si="400"/>
        <v>24.014362000000006</v>
      </c>
      <c r="Z226" s="103">
        <f t="shared" si="401"/>
        <v>18.958706842105268</v>
      </c>
      <c r="AA226" s="104">
        <f t="shared" si="402"/>
        <v>21.189142941176474</v>
      </c>
      <c r="AB226" s="151">
        <f t="shared" si="403"/>
        <v>308.23697300000009</v>
      </c>
      <c r="AC226" s="151">
        <f t="shared" si="368"/>
        <v>354.47251895000005</v>
      </c>
      <c r="AD226" s="152">
        <f t="shared" si="369"/>
        <v>388.23697300000009</v>
      </c>
      <c r="AE226" s="148">
        <f t="shared" si="370"/>
        <v>25.882464866666673</v>
      </c>
      <c r="AF226" s="149">
        <f t="shared" si="371"/>
        <v>20.433524894736848</v>
      </c>
      <c r="AG226" s="150">
        <f t="shared" si="372"/>
        <v>22.837469000000006</v>
      </c>
      <c r="AH226" s="187">
        <f t="shared" si="373"/>
        <v>339.06067030000014</v>
      </c>
      <c r="AI226" s="188">
        <f t="shared" si="374"/>
        <v>389.91977084500013</v>
      </c>
      <c r="AJ226" s="188">
        <f t="shared" si="375"/>
        <v>419.06067030000014</v>
      </c>
      <c r="AK226" s="189">
        <f t="shared" si="376"/>
        <v>24.65062766470589</v>
      </c>
      <c r="AL226" s="190">
        <f t="shared" si="377"/>
        <v>19.95527001428572</v>
      </c>
      <c r="AM226" s="191">
        <f t="shared" si="378"/>
        <v>23.281148350000009</v>
      </c>
      <c r="AN226" s="220">
        <f t="shared" si="379"/>
        <v>372.96673733000017</v>
      </c>
      <c r="AO226" s="221">
        <f t="shared" si="380"/>
        <v>428.91174792950017</v>
      </c>
      <c r="AP226" s="221">
        <f t="shared" si="381"/>
        <v>452.96673733000017</v>
      </c>
      <c r="AQ226" s="222">
        <f t="shared" si="382"/>
        <v>26.645102195882362</v>
      </c>
      <c r="AR226" s="223">
        <f t="shared" si="383"/>
        <v>21.569844634761914</v>
      </c>
      <c r="AS226" s="224">
        <f t="shared" si="384"/>
        <v>25.164818740555564</v>
      </c>
      <c r="AT226" s="268">
        <f t="shared" si="385"/>
        <v>343.12939834360014</v>
      </c>
      <c r="AU226" s="253">
        <f t="shared" si="386"/>
        <v>410.26341106300021</v>
      </c>
      <c r="AV226" s="254">
        <f t="shared" si="340"/>
        <v>471.80292272245021</v>
      </c>
      <c r="AW226" s="254">
        <f t="shared" si="341"/>
        <v>490.26341106300021</v>
      </c>
      <c r="AX226" s="255">
        <f t="shared" si="342"/>
        <v>28.839024180176484</v>
      </c>
      <c r="AY226" s="256">
        <f t="shared" si="343"/>
        <v>23.345876717285723</v>
      </c>
      <c r="AZ226" s="257">
        <f t="shared" si="344"/>
        <v>27.236856170166678</v>
      </c>
      <c r="BA226" s="268">
        <f t="shared" si="345"/>
        <v>377.44233817796021</v>
      </c>
    </row>
    <row r="227" spans="1:53" x14ac:dyDescent="0.2">
      <c r="A227" s="33">
        <v>9015</v>
      </c>
      <c r="B227" s="33" t="s">
        <v>242</v>
      </c>
      <c r="C227" s="34" t="s">
        <v>20</v>
      </c>
      <c r="D227" s="35">
        <v>210.53</v>
      </c>
      <c r="E227" s="36">
        <f t="shared" si="404"/>
        <v>240.00419999999997</v>
      </c>
      <c r="F227" s="18">
        <f t="shared" si="405"/>
        <v>290.52999999999997</v>
      </c>
      <c r="G227" s="37">
        <f t="shared" si="406"/>
        <v>22.348461538461535</v>
      </c>
      <c r="H227" s="38">
        <f t="shared" si="407"/>
        <v>17.09</v>
      </c>
      <c r="I227" s="39">
        <f t="shared" si="408"/>
        <v>18.158124999999998</v>
      </c>
      <c r="J227" s="40">
        <v>231.58300000000003</v>
      </c>
      <c r="K227" s="23">
        <f t="shared" si="387"/>
        <v>266.32044999999999</v>
      </c>
      <c r="L227" s="41">
        <f t="shared" si="388"/>
        <v>311.58300000000003</v>
      </c>
      <c r="M227" s="42">
        <f t="shared" si="389"/>
        <v>20.772200000000002</v>
      </c>
      <c r="N227" s="43">
        <f t="shared" si="390"/>
        <v>16.399105263157896</v>
      </c>
      <c r="O227" s="44">
        <f t="shared" si="391"/>
        <v>17.310166666666667</v>
      </c>
      <c r="P227" s="45">
        <v>254.74130000000005</v>
      </c>
      <c r="Q227" s="46">
        <f t="shared" si="392"/>
        <v>292.95249500000006</v>
      </c>
      <c r="R227" s="52">
        <f t="shared" si="393"/>
        <v>334.74130000000002</v>
      </c>
      <c r="S227" s="31">
        <f t="shared" si="394"/>
        <v>22.316086666666667</v>
      </c>
      <c r="T227" s="32">
        <f t="shared" si="395"/>
        <v>17.617963157894739</v>
      </c>
      <c r="U227" s="74">
        <f t="shared" si="396"/>
        <v>19.690664705882355</v>
      </c>
      <c r="V227" s="105">
        <f t="shared" si="397"/>
        <v>280.21543000000008</v>
      </c>
      <c r="W227" s="105">
        <f t="shared" si="398"/>
        <v>322.24774450000007</v>
      </c>
      <c r="X227" s="106">
        <f t="shared" si="399"/>
        <v>360.21543000000008</v>
      </c>
      <c r="Y227" s="102">
        <f t="shared" si="400"/>
        <v>24.014362000000006</v>
      </c>
      <c r="Z227" s="103">
        <f t="shared" si="401"/>
        <v>18.958706842105268</v>
      </c>
      <c r="AA227" s="104">
        <f t="shared" si="402"/>
        <v>21.189142941176474</v>
      </c>
      <c r="AB227" s="151">
        <f t="shared" si="403"/>
        <v>308.23697300000009</v>
      </c>
      <c r="AC227" s="151">
        <f t="shared" si="368"/>
        <v>354.47251895000005</v>
      </c>
      <c r="AD227" s="152">
        <f t="shared" si="369"/>
        <v>388.23697300000009</v>
      </c>
      <c r="AE227" s="148">
        <f t="shared" si="370"/>
        <v>25.882464866666673</v>
      </c>
      <c r="AF227" s="149">
        <f t="shared" si="371"/>
        <v>20.433524894736848</v>
      </c>
      <c r="AG227" s="150">
        <f t="shared" si="372"/>
        <v>22.837469000000006</v>
      </c>
      <c r="AH227" s="187">
        <f t="shared" si="373"/>
        <v>339.06067030000014</v>
      </c>
      <c r="AI227" s="188">
        <f t="shared" si="374"/>
        <v>389.91977084500013</v>
      </c>
      <c r="AJ227" s="188">
        <f t="shared" si="375"/>
        <v>419.06067030000014</v>
      </c>
      <c r="AK227" s="189">
        <f t="shared" si="376"/>
        <v>24.65062766470589</v>
      </c>
      <c r="AL227" s="190">
        <f t="shared" si="377"/>
        <v>19.95527001428572</v>
      </c>
      <c r="AM227" s="191">
        <f t="shared" si="378"/>
        <v>23.281148350000009</v>
      </c>
      <c r="AN227" s="220">
        <f t="shared" si="379"/>
        <v>372.96673733000017</v>
      </c>
      <c r="AO227" s="221">
        <f t="shared" si="380"/>
        <v>428.91174792950017</v>
      </c>
      <c r="AP227" s="221">
        <f t="shared" si="381"/>
        <v>452.96673733000017</v>
      </c>
      <c r="AQ227" s="222">
        <f t="shared" si="382"/>
        <v>26.645102195882362</v>
      </c>
      <c r="AR227" s="223">
        <f t="shared" si="383"/>
        <v>21.569844634761914</v>
      </c>
      <c r="AS227" s="224">
        <f t="shared" si="384"/>
        <v>25.164818740555564</v>
      </c>
      <c r="AT227" s="268">
        <f t="shared" si="385"/>
        <v>343.12939834360014</v>
      </c>
      <c r="AU227" s="253">
        <f t="shared" si="386"/>
        <v>410.26341106300021</v>
      </c>
      <c r="AV227" s="254">
        <f t="shared" si="340"/>
        <v>471.80292272245021</v>
      </c>
      <c r="AW227" s="254">
        <f t="shared" si="341"/>
        <v>490.26341106300021</v>
      </c>
      <c r="AX227" s="255">
        <f t="shared" si="342"/>
        <v>28.839024180176484</v>
      </c>
      <c r="AY227" s="256">
        <f t="shared" si="343"/>
        <v>23.345876717285723</v>
      </c>
      <c r="AZ227" s="257">
        <f t="shared" si="344"/>
        <v>27.236856170166678</v>
      </c>
      <c r="BA227" s="268">
        <f t="shared" si="345"/>
        <v>377.44233817796021</v>
      </c>
    </row>
    <row r="228" spans="1:53" x14ac:dyDescent="0.2">
      <c r="A228" s="33">
        <v>9155</v>
      </c>
      <c r="B228" s="33" t="s">
        <v>243</v>
      </c>
      <c r="C228" s="34" t="s">
        <v>20</v>
      </c>
      <c r="D228" s="35">
        <v>201.76</v>
      </c>
      <c r="E228" s="36">
        <f t="shared" si="404"/>
        <v>230.00639999999996</v>
      </c>
      <c r="F228" s="18">
        <f t="shared" si="405"/>
        <v>281.76</v>
      </c>
      <c r="G228" s="37">
        <f t="shared" si="406"/>
        <v>21.673846153846153</v>
      </c>
      <c r="H228" s="38">
        <f t="shared" si="407"/>
        <v>16.574117647058824</v>
      </c>
      <c r="I228" s="39">
        <f t="shared" si="408"/>
        <v>17.61</v>
      </c>
      <c r="J228" s="40">
        <v>221.93600000000001</v>
      </c>
      <c r="K228" s="23">
        <f t="shared" si="387"/>
        <v>255.22639999999998</v>
      </c>
      <c r="L228" s="41">
        <f t="shared" si="388"/>
        <v>301.93600000000004</v>
      </c>
      <c r="M228" s="42">
        <f t="shared" si="389"/>
        <v>20.12906666666667</v>
      </c>
      <c r="N228" s="43">
        <f t="shared" si="390"/>
        <v>15.891368421052633</v>
      </c>
      <c r="O228" s="44">
        <f t="shared" si="391"/>
        <v>16.774222222222225</v>
      </c>
      <c r="P228" s="45">
        <v>244.12960000000004</v>
      </c>
      <c r="Q228" s="46">
        <f t="shared" si="392"/>
        <v>280.74904000000004</v>
      </c>
      <c r="R228" s="52">
        <f t="shared" si="393"/>
        <v>324.12960000000004</v>
      </c>
      <c r="S228" s="31">
        <f t="shared" si="394"/>
        <v>21.608640000000001</v>
      </c>
      <c r="T228" s="32">
        <f t="shared" si="395"/>
        <v>17.059452631578949</v>
      </c>
      <c r="U228" s="74">
        <f t="shared" si="396"/>
        <v>19.066447058823531</v>
      </c>
      <c r="V228" s="105">
        <f t="shared" si="397"/>
        <v>268.54256000000004</v>
      </c>
      <c r="W228" s="105">
        <f t="shared" si="398"/>
        <v>308.82394400000004</v>
      </c>
      <c r="X228" s="106">
        <f t="shared" si="399"/>
        <v>348.54256000000004</v>
      </c>
      <c r="Y228" s="102">
        <f t="shared" si="400"/>
        <v>23.23617066666667</v>
      </c>
      <c r="Z228" s="103">
        <f t="shared" si="401"/>
        <v>18.344345263157898</v>
      </c>
      <c r="AA228" s="104">
        <f t="shared" si="402"/>
        <v>20.502503529411769</v>
      </c>
      <c r="AB228" s="151">
        <f t="shared" si="403"/>
        <v>295.39681600000006</v>
      </c>
      <c r="AC228" s="151">
        <f t="shared" si="368"/>
        <v>339.70633840000005</v>
      </c>
      <c r="AD228" s="152">
        <f t="shared" si="369"/>
        <v>375.39681600000006</v>
      </c>
      <c r="AE228" s="148">
        <f t="shared" si="370"/>
        <v>25.026454400000002</v>
      </c>
      <c r="AF228" s="149">
        <f t="shared" si="371"/>
        <v>19.757727157894738</v>
      </c>
      <c r="AG228" s="150">
        <f t="shared" si="372"/>
        <v>22.082165647058826</v>
      </c>
      <c r="AH228" s="187">
        <f t="shared" si="373"/>
        <v>324.93649760000011</v>
      </c>
      <c r="AI228" s="188">
        <f t="shared" si="374"/>
        <v>373.67697224000011</v>
      </c>
      <c r="AJ228" s="188">
        <f t="shared" si="375"/>
        <v>404.93649760000011</v>
      </c>
      <c r="AK228" s="189">
        <f t="shared" si="376"/>
        <v>23.819793976470596</v>
      </c>
      <c r="AL228" s="190">
        <f t="shared" si="377"/>
        <v>19.282690361904766</v>
      </c>
      <c r="AM228" s="191">
        <f t="shared" si="378"/>
        <v>22.496472088888893</v>
      </c>
      <c r="AN228" s="220">
        <f t="shared" si="379"/>
        <v>357.43014736000015</v>
      </c>
      <c r="AO228" s="221">
        <f t="shared" si="380"/>
        <v>411.04466946400015</v>
      </c>
      <c r="AP228" s="221">
        <f t="shared" si="381"/>
        <v>437.43014736000015</v>
      </c>
      <c r="AQ228" s="222">
        <f t="shared" si="382"/>
        <v>25.731185138823538</v>
      </c>
      <c r="AR228" s="223">
        <f t="shared" si="383"/>
        <v>20.830007017142865</v>
      </c>
      <c r="AS228" s="224">
        <f t="shared" si="384"/>
        <v>24.301674853333342</v>
      </c>
      <c r="AT228" s="268">
        <f t="shared" si="385"/>
        <v>328.83573557120013</v>
      </c>
      <c r="AU228" s="253">
        <f t="shared" si="386"/>
        <v>393.17316209600017</v>
      </c>
      <c r="AV228" s="254">
        <f t="shared" si="340"/>
        <v>452.14913641040016</v>
      </c>
      <c r="AW228" s="254">
        <f t="shared" si="341"/>
        <v>473.17316209600017</v>
      </c>
      <c r="AX228" s="255">
        <f t="shared" si="342"/>
        <v>27.833715417411774</v>
      </c>
      <c r="AY228" s="256">
        <f t="shared" si="343"/>
        <v>22.532055337904769</v>
      </c>
      <c r="AZ228" s="257">
        <f t="shared" si="344"/>
        <v>26.287397894222231</v>
      </c>
      <c r="BA228" s="268">
        <f t="shared" si="345"/>
        <v>361.71930912832016</v>
      </c>
    </row>
    <row r="229" spans="1:53" x14ac:dyDescent="0.2">
      <c r="A229" s="33">
        <v>9156</v>
      </c>
      <c r="B229" s="33" t="s">
        <v>244</v>
      </c>
      <c r="C229" s="34" t="s">
        <v>20</v>
      </c>
      <c r="D229" s="35">
        <v>192.98</v>
      </c>
      <c r="E229" s="36">
        <f t="shared" si="404"/>
        <v>219.99719999999996</v>
      </c>
      <c r="F229" s="18">
        <f t="shared" si="405"/>
        <v>272.98</v>
      </c>
      <c r="G229" s="37">
        <f t="shared" si="406"/>
        <v>20.998461538461541</v>
      </c>
      <c r="H229" s="38">
        <f t="shared" si="407"/>
        <v>16.05764705882353</v>
      </c>
      <c r="I229" s="39">
        <f t="shared" si="408"/>
        <v>17.061250000000001</v>
      </c>
      <c r="J229" s="40">
        <v>212.27800000000002</v>
      </c>
      <c r="K229" s="23">
        <f t="shared" si="387"/>
        <v>244.11969999999999</v>
      </c>
      <c r="L229" s="41">
        <f t="shared" si="388"/>
        <v>292.27800000000002</v>
      </c>
      <c r="M229" s="42">
        <f t="shared" si="389"/>
        <v>19.485200000000003</v>
      </c>
      <c r="N229" s="43">
        <f t="shared" si="390"/>
        <v>15.383052631578948</v>
      </c>
      <c r="O229" s="44">
        <f t="shared" si="391"/>
        <v>16.237666666666669</v>
      </c>
      <c r="P229" s="45">
        <v>233.50580000000005</v>
      </c>
      <c r="Q229" s="46">
        <f t="shared" si="392"/>
        <v>268.53167000000002</v>
      </c>
      <c r="R229" s="52">
        <f t="shared" si="393"/>
        <v>313.50580000000002</v>
      </c>
      <c r="S229" s="31">
        <f t="shared" si="394"/>
        <v>20.90038666666667</v>
      </c>
      <c r="T229" s="32">
        <f t="shared" si="395"/>
        <v>16.500305263157895</v>
      </c>
      <c r="U229" s="74">
        <f t="shared" si="396"/>
        <v>18.441517647058824</v>
      </c>
      <c r="V229" s="105">
        <f t="shared" si="397"/>
        <v>256.85638000000006</v>
      </c>
      <c r="W229" s="105">
        <f t="shared" si="398"/>
        <v>295.38483700000006</v>
      </c>
      <c r="X229" s="106">
        <f t="shared" si="399"/>
        <v>336.85638000000006</v>
      </c>
      <c r="Y229" s="102">
        <f t="shared" si="400"/>
        <v>22.457092000000003</v>
      </c>
      <c r="Z229" s="103">
        <f t="shared" si="401"/>
        <v>17.729283157894741</v>
      </c>
      <c r="AA229" s="104">
        <f t="shared" si="402"/>
        <v>19.815081176470592</v>
      </c>
      <c r="AB229" s="151">
        <f t="shared" si="403"/>
        <v>282.5420180000001</v>
      </c>
      <c r="AC229" s="151">
        <f t="shared" si="368"/>
        <v>324.92332070000009</v>
      </c>
      <c r="AD229" s="152">
        <f t="shared" si="369"/>
        <v>362.5420180000001</v>
      </c>
      <c r="AE229" s="148">
        <f t="shared" si="370"/>
        <v>24.169467866666672</v>
      </c>
      <c r="AF229" s="149">
        <f t="shared" si="371"/>
        <v>19.081158842105268</v>
      </c>
      <c r="AG229" s="150">
        <f t="shared" si="372"/>
        <v>21.326001058823536</v>
      </c>
      <c r="AH229" s="187">
        <f t="shared" si="373"/>
        <v>310.79621980000013</v>
      </c>
      <c r="AI229" s="188">
        <f t="shared" si="374"/>
        <v>357.41565277000012</v>
      </c>
      <c r="AJ229" s="188">
        <f t="shared" si="375"/>
        <v>390.79621980000013</v>
      </c>
      <c r="AK229" s="189">
        <f t="shared" si="376"/>
        <v>22.988012929411774</v>
      </c>
      <c r="AL229" s="190">
        <f t="shared" si="377"/>
        <v>18.609343800000005</v>
      </c>
      <c r="AM229" s="191">
        <f t="shared" si="378"/>
        <v>21.710901100000008</v>
      </c>
      <c r="AN229" s="220">
        <f t="shared" si="379"/>
        <v>341.87584178000014</v>
      </c>
      <c r="AO229" s="221">
        <f t="shared" si="380"/>
        <v>393.15721804700013</v>
      </c>
      <c r="AP229" s="221">
        <f t="shared" si="381"/>
        <v>421.87584178000014</v>
      </c>
      <c r="AQ229" s="222">
        <f t="shared" si="382"/>
        <v>24.816225987058832</v>
      </c>
      <c r="AR229" s="223">
        <f t="shared" si="383"/>
        <v>20.089325799047625</v>
      </c>
      <c r="AS229" s="224">
        <f t="shared" si="384"/>
        <v>23.437546765555563</v>
      </c>
      <c r="AT229" s="268">
        <f t="shared" si="385"/>
        <v>314.52577443760015</v>
      </c>
      <c r="AU229" s="253">
        <f t="shared" si="386"/>
        <v>376.06342595800021</v>
      </c>
      <c r="AV229" s="254">
        <f t="shared" si="340"/>
        <v>432.47293985170023</v>
      </c>
      <c r="AW229" s="254">
        <f t="shared" si="341"/>
        <v>456.06342595800021</v>
      </c>
      <c r="AX229" s="255">
        <f t="shared" si="342"/>
        <v>26.827260350470599</v>
      </c>
      <c r="AY229" s="256">
        <f t="shared" si="343"/>
        <v>21.717305998000011</v>
      </c>
      <c r="AZ229" s="257">
        <f t="shared" si="344"/>
        <v>25.336856997666679</v>
      </c>
      <c r="BA229" s="268">
        <f t="shared" si="345"/>
        <v>345.9783518813602</v>
      </c>
    </row>
    <row r="230" spans="1:53" x14ac:dyDescent="0.2">
      <c r="A230" s="33">
        <v>9159</v>
      </c>
      <c r="B230" s="33" t="s">
        <v>245</v>
      </c>
      <c r="C230" s="34" t="s">
        <v>20</v>
      </c>
      <c r="D230" s="35">
        <v>162.28</v>
      </c>
      <c r="E230" s="36">
        <f t="shared" si="404"/>
        <v>184.99919999999997</v>
      </c>
      <c r="F230" s="18">
        <f t="shared" si="405"/>
        <v>242.28</v>
      </c>
      <c r="G230" s="37">
        <f t="shared" si="406"/>
        <v>18.636923076923075</v>
      </c>
      <c r="H230" s="38">
        <f t="shared" si="407"/>
        <v>14.251764705882353</v>
      </c>
      <c r="I230" s="39">
        <f t="shared" si="408"/>
        <v>15.1425</v>
      </c>
      <c r="J230" s="40">
        <v>178.50800000000001</v>
      </c>
      <c r="K230" s="23">
        <f t="shared" si="387"/>
        <v>205.2842</v>
      </c>
      <c r="L230" s="41">
        <f t="shared" si="388"/>
        <v>258.50800000000004</v>
      </c>
      <c r="M230" s="42">
        <f t="shared" si="389"/>
        <v>17.233866666666668</v>
      </c>
      <c r="N230" s="43">
        <f t="shared" si="390"/>
        <v>13.605684210526318</v>
      </c>
      <c r="O230" s="44">
        <f t="shared" si="391"/>
        <v>14.361555555555558</v>
      </c>
      <c r="P230" s="45">
        <v>196.35880000000003</v>
      </c>
      <c r="Q230" s="46">
        <f t="shared" si="392"/>
        <v>225.81262000000001</v>
      </c>
      <c r="R230" s="52">
        <f t="shared" si="393"/>
        <v>276.35880000000003</v>
      </c>
      <c r="S230" s="31">
        <f t="shared" si="394"/>
        <v>18.423920000000003</v>
      </c>
      <c r="T230" s="32">
        <f t="shared" si="395"/>
        <v>14.545200000000001</v>
      </c>
      <c r="U230" s="74">
        <f t="shared" si="396"/>
        <v>16.256400000000003</v>
      </c>
      <c r="V230" s="105">
        <f t="shared" si="397"/>
        <v>215.99468000000005</v>
      </c>
      <c r="W230" s="105">
        <f t="shared" si="398"/>
        <v>248.39388200000002</v>
      </c>
      <c r="X230" s="106">
        <f t="shared" si="399"/>
        <v>295.99468000000002</v>
      </c>
      <c r="Y230" s="102">
        <f t="shared" si="400"/>
        <v>19.732978666666668</v>
      </c>
      <c r="Z230" s="103">
        <f t="shared" si="401"/>
        <v>15.578667368421053</v>
      </c>
      <c r="AA230" s="104">
        <f t="shared" si="402"/>
        <v>17.411451764705884</v>
      </c>
      <c r="AB230" s="151">
        <f t="shared" si="403"/>
        <v>237.59414800000008</v>
      </c>
      <c r="AC230" s="151">
        <f t="shared" si="368"/>
        <v>273.23327020000005</v>
      </c>
      <c r="AD230" s="152">
        <f t="shared" si="369"/>
        <v>317.59414800000008</v>
      </c>
      <c r="AE230" s="148">
        <f t="shared" si="370"/>
        <v>21.172943200000006</v>
      </c>
      <c r="AF230" s="149">
        <f t="shared" si="371"/>
        <v>16.715481473684214</v>
      </c>
      <c r="AG230" s="150">
        <f t="shared" si="372"/>
        <v>18.682008705882357</v>
      </c>
      <c r="AH230" s="187">
        <f t="shared" si="373"/>
        <v>261.35356280000008</v>
      </c>
      <c r="AI230" s="188">
        <f t="shared" si="374"/>
        <v>300.55659722000007</v>
      </c>
      <c r="AJ230" s="188">
        <f t="shared" si="375"/>
        <v>341.35356280000008</v>
      </c>
      <c r="AK230" s="189">
        <f t="shared" si="376"/>
        <v>20.079621341176477</v>
      </c>
      <c r="AL230" s="190">
        <f t="shared" si="377"/>
        <v>16.254931561904765</v>
      </c>
      <c r="AM230" s="191">
        <f t="shared" si="378"/>
        <v>18.964086822222228</v>
      </c>
      <c r="AN230" s="220">
        <f t="shared" si="379"/>
        <v>287.48891908000013</v>
      </c>
      <c r="AO230" s="221">
        <f t="shared" si="380"/>
        <v>330.6122569420001</v>
      </c>
      <c r="AP230" s="221">
        <f t="shared" si="381"/>
        <v>367.48891908000013</v>
      </c>
      <c r="AQ230" s="222">
        <f t="shared" si="382"/>
        <v>21.616995240000008</v>
      </c>
      <c r="AR230" s="223">
        <f t="shared" si="383"/>
        <v>17.499472337142862</v>
      </c>
      <c r="AS230" s="224">
        <f t="shared" si="384"/>
        <v>20.416051060000008</v>
      </c>
      <c r="AT230" s="268">
        <f t="shared" si="385"/>
        <v>264.48980555360009</v>
      </c>
      <c r="AU230" s="253">
        <f t="shared" si="386"/>
        <v>316.23781098800015</v>
      </c>
      <c r="AV230" s="254">
        <f t="shared" si="340"/>
        <v>363.67348263620016</v>
      </c>
      <c r="AW230" s="254">
        <f t="shared" si="341"/>
        <v>396.23781098800015</v>
      </c>
      <c r="AX230" s="255">
        <f t="shared" si="342"/>
        <v>23.308106528705892</v>
      </c>
      <c r="AY230" s="256">
        <f t="shared" si="343"/>
        <v>18.86846718990477</v>
      </c>
      <c r="AZ230" s="257">
        <f t="shared" si="344"/>
        <v>22.013211721555564</v>
      </c>
      <c r="BA230" s="268">
        <f t="shared" si="345"/>
        <v>290.93878610896013</v>
      </c>
    </row>
    <row r="231" spans="1:53" x14ac:dyDescent="0.2">
      <c r="A231" s="33">
        <v>9160</v>
      </c>
      <c r="B231" s="33" t="s">
        <v>246</v>
      </c>
      <c r="C231" s="34" t="s">
        <v>20</v>
      </c>
      <c r="D231" s="47">
        <v>131.59</v>
      </c>
      <c r="E231" s="36">
        <f t="shared" si="404"/>
        <v>150.01259999999999</v>
      </c>
      <c r="F231" s="18">
        <f t="shared" si="405"/>
        <v>211.59</v>
      </c>
      <c r="G231" s="37">
        <f t="shared" si="406"/>
        <v>16.276153846153846</v>
      </c>
      <c r="H231" s="38">
        <f t="shared" si="407"/>
        <v>12.446470588235295</v>
      </c>
      <c r="I231" s="39">
        <f t="shared" si="408"/>
        <v>13.224375</v>
      </c>
      <c r="J231" s="40">
        <v>144.74900000000002</v>
      </c>
      <c r="K231" s="23">
        <f t="shared" si="387"/>
        <v>166.46135000000001</v>
      </c>
      <c r="L231" s="41">
        <f t="shared" si="388"/>
        <v>224.74900000000002</v>
      </c>
      <c r="M231" s="42">
        <f t="shared" si="389"/>
        <v>14.983266666666669</v>
      </c>
      <c r="N231" s="43">
        <f t="shared" si="390"/>
        <v>11.828894736842107</v>
      </c>
      <c r="O231" s="44">
        <f t="shared" si="391"/>
        <v>12.486055555555557</v>
      </c>
      <c r="P231" s="45">
        <v>159.22390000000004</v>
      </c>
      <c r="Q231" s="46">
        <f t="shared" si="392"/>
        <v>183.10748500000003</v>
      </c>
      <c r="R231" s="52">
        <f t="shared" si="393"/>
        <v>239.22390000000004</v>
      </c>
      <c r="S231" s="31">
        <f t="shared" si="394"/>
        <v>15.948260000000003</v>
      </c>
      <c r="T231" s="32">
        <f t="shared" si="395"/>
        <v>12.59073157894737</v>
      </c>
      <c r="U231" s="74">
        <f t="shared" si="396"/>
        <v>14.071994117647062</v>
      </c>
      <c r="V231" s="105">
        <f t="shared" si="397"/>
        <v>175.14629000000005</v>
      </c>
      <c r="W231" s="105">
        <f t="shared" si="398"/>
        <v>201.41823350000004</v>
      </c>
      <c r="X231" s="106">
        <f t="shared" si="399"/>
        <v>255.14629000000005</v>
      </c>
      <c r="Y231" s="102">
        <f t="shared" si="400"/>
        <v>17.009752666666671</v>
      </c>
      <c r="Z231" s="103">
        <f t="shared" si="401"/>
        <v>13.428752105263161</v>
      </c>
      <c r="AA231" s="104">
        <f t="shared" si="402"/>
        <v>15.00860529411765</v>
      </c>
      <c r="AB231" s="151">
        <f t="shared" si="403"/>
        <v>192.66091900000006</v>
      </c>
      <c r="AC231" s="151">
        <f t="shared" si="368"/>
        <v>221.56005685000005</v>
      </c>
      <c r="AD231" s="152">
        <f t="shared" si="369"/>
        <v>272.66091900000004</v>
      </c>
      <c r="AE231" s="148">
        <f t="shared" si="370"/>
        <v>18.177394600000003</v>
      </c>
      <c r="AF231" s="149">
        <f t="shared" si="371"/>
        <v>14.350574684210528</v>
      </c>
      <c r="AG231" s="150">
        <f t="shared" si="372"/>
        <v>16.038877588235295</v>
      </c>
      <c r="AH231" s="187">
        <f t="shared" si="373"/>
        <v>211.92701090000008</v>
      </c>
      <c r="AI231" s="188">
        <f t="shared" si="374"/>
        <v>243.71606253500008</v>
      </c>
      <c r="AJ231" s="188">
        <f t="shared" si="375"/>
        <v>291.92701090000008</v>
      </c>
      <c r="AK231" s="189">
        <f t="shared" si="376"/>
        <v>17.172177111764711</v>
      </c>
      <c r="AL231" s="190">
        <f t="shared" si="377"/>
        <v>13.901286233333337</v>
      </c>
      <c r="AM231" s="191">
        <f t="shared" si="378"/>
        <v>16.218167272222228</v>
      </c>
      <c r="AN231" s="220">
        <f t="shared" si="379"/>
        <v>233.1197119900001</v>
      </c>
      <c r="AO231" s="221">
        <f t="shared" si="380"/>
        <v>268.08766878850008</v>
      </c>
      <c r="AP231" s="221">
        <f t="shared" si="381"/>
        <v>313.1197119900001</v>
      </c>
      <c r="AQ231" s="222">
        <f t="shared" si="382"/>
        <v>18.418806587647065</v>
      </c>
      <c r="AR231" s="223">
        <f t="shared" si="383"/>
        <v>14.91046247571429</v>
      </c>
      <c r="AS231" s="224">
        <f t="shared" si="384"/>
        <v>17.395539555000006</v>
      </c>
      <c r="AT231" s="268">
        <f t="shared" si="385"/>
        <v>214.47013503080007</v>
      </c>
      <c r="AU231" s="253">
        <f t="shared" si="386"/>
        <v>256.43168318900013</v>
      </c>
      <c r="AV231" s="254">
        <f t="shared" si="340"/>
        <v>294.89643566735015</v>
      </c>
      <c r="AW231" s="254">
        <f t="shared" si="341"/>
        <v>336.43168318900013</v>
      </c>
      <c r="AX231" s="255">
        <f t="shared" si="342"/>
        <v>19.790099011117654</v>
      </c>
      <c r="AY231" s="256">
        <f t="shared" si="343"/>
        <v>16.020556342333339</v>
      </c>
      <c r="AZ231" s="257">
        <f t="shared" si="344"/>
        <v>18.690649066055563</v>
      </c>
      <c r="BA231" s="268">
        <f t="shared" si="345"/>
        <v>235.91714853388012</v>
      </c>
    </row>
    <row r="232" spans="1:53" x14ac:dyDescent="0.2">
      <c r="A232" s="33">
        <v>9161</v>
      </c>
      <c r="B232" s="33" t="s">
        <v>247</v>
      </c>
      <c r="C232" s="34" t="s">
        <v>20</v>
      </c>
      <c r="D232" s="35">
        <v>105.26</v>
      </c>
      <c r="E232" s="36">
        <f t="shared" si="404"/>
        <v>119.99639999999999</v>
      </c>
      <c r="F232" s="18">
        <f t="shared" si="405"/>
        <v>185.26</v>
      </c>
      <c r="G232" s="37">
        <f t="shared" si="406"/>
        <v>14.25076923076923</v>
      </c>
      <c r="H232" s="38">
        <f t="shared" si="407"/>
        <v>10.897647058823528</v>
      </c>
      <c r="I232" s="39">
        <f t="shared" si="408"/>
        <v>11.578749999999999</v>
      </c>
      <c r="J232" s="40">
        <v>115.78600000000002</v>
      </c>
      <c r="K232" s="23">
        <f t="shared" si="387"/>
        <v>133.15390000000002</v>
      </c>
      <c r="L232" s="41">
        <f t="shared" si="388"/>
        <v>195.786</v>
      </c>
      <c r="M232" s="42">
        <f t="shared" si="389"/>
        <v>13.0524</v>
      </c>
      <c r="N232" s="43">
        <f t="shared" si="390"/>
        <v>10.304526315789474</v>
      </c>
      <c r="O232" s="44">
        <f t="shared" si="391"/>
        <v>10.877000000000001</v>
      </c>
      <c r="P232" s="45">
        <v>127.36460000000002</v>
      </c>
      <c r="Q232" s="46">
        <f t="shared" si="392"/>
        <v>146.46929000000003</v>
      </c>
      <c r="R232" s="52">
        <f t="shared" si="393"/>
        <v>207.36460000000002</v>
      </c>
      <c r="S232" s="31">
        <f t="shared" si="394"/>
        <v>13.824306666666669</v>
      </c>
      <c r="T232" s="32">
        <f t="shared" si="395"/>
        <v>10.913926315789475</v>
      </c>
      <c r="U232" s="74">
        <f t="shared" si="396"/>
        <v>12.197917647058825</v>
      </c>
      <c r="V232" s="105">
        <f t="shared" si="397"/>
        <v>140.10106000000005</v>
      </c>
      <c r="W232" s="105">
        <f t="shared" si="398"/>
        <v>161.11621900000003</v>
      </c>
      <c r="X232" s="106">
        <f t="shared" si="399"/>
        <v>220.10106000000005</v>
      </c>
      <c r="Y232" s="102">
        <f t="shared" si="400"/>
        <v>14.673404000000003</v>
      </c>
      <c r="Z232" s="103">
        <f t="shared" si="401"/>
        <v>11.584266315789476</v>
      </c>
      <c r="AA232" s="104">
        <f t="shared" si="402"/>
        <v>12.94712117647059</v>
      </c>
      <c r="AB232" s="151">
        <f t="shared" si="403"/>
        <v>154.11116600000005</v>
      </c>
      <c r="AC232" s="151">
        <f t="shared" si="368"/>
        <v>177.22784090000005</v>
      </c>
      <c r="AD232" s="152">
        <f t="shared" si="369"/>
        <v>234.11116600000005</v>
      </c>
      <c r="AE232" s="148">
        <f t="shared" si="370"/>
        <v>15.607411066666669</v>
      </c>
      <c r="AF232" s="149">
        <f t="shared" si="371"/>
        <v>12.321640315789477</v>
      </c>
      <c r="AG232" s="150">
        <f t="shared" si="372"/>
        <v>13.771245058823533</v>
      </c>
      <c r="AH232" s="187">
        <f t="shared" si="373"/>
        <v>169.52228260000007</v>
      </c>
      <c r="AI232" s="188">
        <f t="shared" si="374"/>
        <v>194.95062499000005</v>
      </c>
      <c r="AJ232" s="188">
        <f t="shared" si="375"/>
        <v>249.52228260000007</v>
      </c>
      <c r="AK232" s="189">
        <f t="shared" si="376"/>
        <v>14.677781329411768</v>
      </c>
      <c r="AL232" s="190">
        <f t="shared" si="377"/>
        <v>11.882013457142861</v>
      </c>
      <c r="AM232" s="191">
        <f t="shared" si="378"/>
        <v>13.862349033333338</v>
      </c>
      <c r="AN232" s="220">
        <f t="shared" si="379"/>
        <v>186.47451086000009</v>
      </c>
      <c r="AO232" s="221">
        <f t="shared" si="380"/>
        <v>214.44568748900008</v>
      </c>
      <c r="AP232" s="221">
        <f t="shared" si="381"/>
        <v>266.47451086000012</v>
      </c>
      <c r="AQ232" s="222">
        <f t="shared" si="382"/>
        <v>15.674971227058832</v>
      </c>
      <c r="AR232" s="223">
        <f t="shared" si="383"/>
        <v>12.689262421904768</v>
      </c>
      <c r="AS232" s="224">
        <f t="shared" si="384"/>
        <v>14.804139492222228</v>
      </c>
      <c r="AT232" s="268">
        <f t="shared" si="385"/>
        <v>171.55654999120009</v>
      </c>
      <c r="AU232" s="253">
        <f t="shared" si="386"/>
        <v>205.12196194600011</v>
      </c>
      <c r="AV232" s="254">
        <f t="shared" si="340"/>
        <v>235.8902562379001</v>
      </c>
      <c r="AW232" s="254">
        <f t="shared" si="341"/>
        <v>285.12196194600011</v>
      </c>
      <c r="AX232" s="255">
        <f t="shared" si="342"/>
        <v>16.771880114470594</v>
      </c>
      <c r="AY232" s="256">
        <f t="shared" si="343"/>
        <v>13.577236283142863</v>
      </c>
      <c r="AZ232" s="257">
        <f t="shared" si="344"/>
        <v>15.840108997000007</v>
      </c>
      <c r="BA232" s="268">
        <f t="shared" si="345"/>
        <v>188.71220499032009</v>
      </c>
    </row>
    <row r="233" spans="1:53" x14ac:dyDescent="0.2">
      <c r="A233" s="33">
        <v>9163</v>
      </c>
      <c r="B233" s="33" t="s">
        <v>248</v>
      </c>
      <c r="C233" s="34" t="s">
        <v>20</v>
      </c>
      <c r="D233" s="47">
        <v>232.46</v>
      </c>
      <c r="E233" s="36">
        <f t="shared" si="404"/>
        <v>265.00439999999998</v>
      </c>
      <c r="F233" s="18">
        <f t="shared" si="405"/>
        <v>312.46000000000004</v>
      </c>
      <c r="G233" s="37">
        <f t="shared" si="406"/>
        <v>24.035384615384618</v>
      </c>
      <c r="H233" s="38">
        <f t="shared" si="407"/>
        <v>18.380000000000003</v>
      </c>
      <c r="I233" s="39">
        <f t="shared" si="408"/>
        <v>19.528750000000002</v>
      </c>
      <c r="J233" s="40">
        <v>255.70600000000002</v>
      </c>
      <c r="K233" s="23">
        <f t="shared" si="387"/>
        <v>294.06189999999998</v>
      </c>
      <c r="L233" s="41">
        <f t="shared" si="388"/>
        <v>335.70600000000002</v>
      </c>
      <c r="M233" s="42">
        <f t="shared" si="389"/>
        <v>22.380400000000002</v>
      </c>
      <c r="N233" s="43">
        <f t="shared" si="390"/>
        <v>17.668736842105265</v>
      </c>
      <c r="O233" s="44">
        <f t="shared" si="391"/>
        <v>18.650333333333336</v>
      </c>
      <c r="P233" s="45">
        <v>281.27660000000003</v>
      </c>
      <c r="Q233" s="46">
        <f t="shared" si="392"/>
        <v>323.46809000000002</v>
      </c>
      <c r="R233" s="52">
        <f t="shared" si="393"/>
        <v>361.27660000000003</v>
      </c>
      <c r="S233" s="31">
        <f t="shared" si="394"/>
        <v>24.085106666666668</v>
      </c>
      <c r="T233" s="32">
        <f t="shared" si="395"/>
        <v>19.014557894736843</v>
      </c>
      <c r="U233" s="74">
        <f t="shared" si="396"/>
        <v>21.251564705882355</v>
      </c>
      <c r="V233" s="105">
        <f t="shared" si="397"/>
        <v>309.40426000000008</v>
      </c>
      <c r="W233" s="105">
        <f t="shared" si="398"/>
        <v>355.81489900000008</v>
      </c>
      <c r="X233" s="106">
        <f t="shared" si="399"/>
        <v>389.40426000000008</v>
      </c>
      <c r="Y233" s="102">
        <f t="shared" si="400"/>
        <v>25.960284000000005</v>
      </c>
      <c r="Z233" s="103">
        <f t="shared" si="401"/>
        <v>20.494961052631584</v>
      </c>
      <c r="AA233" s="104">
        <f t="shared" si="402"/>
        <v>22.906132941176477</v>
      </c>
      <c r="AB233" s="151">
        <f t="shared" si="403"/>
        <v>340.34468600000014</v>
      </c>
      <c r="AC233" s="151">
        <f t="shared" si="368"/>
        <v>391.39638890000015</v>
      </c>
      <c r="AD233" s="152">
        <f t="shared" si="369"/>
        <v>420.34468600000014</v>
      </c>
      <c r="AE233" s="148">
        <f t="shared" si="370"/>
        <v>28.022979066666675</v>
      </c>
      <c r="AF233" s="149">
        <f t="shared" si="371"/>
        <v>22.123404526315795</v>
      </c>
      <c r="AG233" s="150">
        <f t="shared" si="372"/>
        <v>24.726158000000009</v>
      </c>
      <c r="AH233" s="187">
        <f t="shared" si="373"/>
        <v>374.37915460000016</v>
      </c>
      <c r="AI233" s="188">
        <f t="shared" si="374"/>
        <v>430.53602779000016</v>
      </c>
      <c r="AJ233" s="188">
        <f t="shared" si="375"/>
        <v>454.37915460000016</v>
      </c>
      <c r="AK233" s="189">
        <f t="shared" si="376"/>
        <v>26.728185564705893</v>
      </c>
      <c r="AL233" s="190">
        <f t="shared" si="377"/>
        <v>21.637102600000009</v>
      </c>
      <c r="AM233" s="191">
        <f t="shared" si="378"/>
        <v>25.243286366666677</v>
      </c>
      <c r="AN233" s="220">
        <f t="shared" si="379"/>
        <v>411.81707006000022</v>
      </c>
      <c r="AO233" s="221">
        <f t="shared" si="380"/>
        <v>473.58963056900024</v>
      </c>
      <c r="AP233" s="221">
        <f t="shared" si="381"/>
        <v>491.81707006000022</v>
      </c>
      <c r="AQ233" s="222">
        <f t="shared" si="382"/>
        <v>28.930415885882365</v>
      </c>
      <c r="AR233" s="223">
        <f t="shared" si="383"/>
        <v>23.419860479047628</v>
      </c>
      <c r="AS233" s="224">
        <f t="shared" si="384"/>
        <v>27.323170558888901</v>
      </c>
      <c r="AT233" s="268">
        <f t="shared" si="385"/>
        <v>378.87170445520019</v>
      </c>
      <c r="AU233" s="253">
        <f t="shared" si="386"/>
        <v>452.99877706600029</v>
      </c>
      <c r="AV233" s="254">
        <f t="shared" si="340"/>
        <v>520.94859362590034</v>
      </c>
      <c r="AW233" s="254">
        <f t="shared" si="341"/>
        <v>532.99877706600023</v>
      </c>
      <c r="AX233" s="255">
        <f t="shared" si="342"/>
        <v>31.352869239176485</v>
      </c>
      <c r="AY233" s="256">
        <f t="shared" si="343"/>
        <v>25.38089414600001</v>
      </c>
      <c r="AZ233" s="257">
        <f t="shared" si="344"/>
        <v>29.611043170333346</v>
      </c>
      <c r="BA233" s="268">
        <f t="shared" si="345"/>
        <v>416.75887490072029</v>
      </c>
    </row>
    <row r="234" spans="1:53" x14ac:dyDescent="0.2">
      <c r="A234" s="33">
        <v>9164</v>
      </c>
      <c r="B234" s="33" t="s">
        <v>249</v>
      </c>
      <c r="C234" s="34" t="s">
        <v>20</v>
      </c>
      <c r="D234" s="47">
        <v>131.58000000000001</v>
      </c>
      <c r="E234" s="36">
        <f t="shared" si="404"/>
        <v>150.00120000000001</v>
      </c>
      <c r="F234" s="18">
        <f t="shared" si="405"/>
        <v>211.58</v>
      </c>
      <c r="G234" s="37">
        <f t="shared" si="406"/>
        <v>16.275384615384617</v>
      </c>
      <c r="H234" s="38">
        <f t="shared" si="407"/>
        <v>12.445882352941178</v>
      </c>
      <c r="I234" s="39">
        <f t="shared" si="408"/>
        <v>13.223750000000001</v>
      </c>
      <c r="J234" s="40">
        <v>144.73800000000003</v>
      </c>
      <c r="K234" s="23">
        <f t="shared" si="387"/>
        <v>166.44870000000003</v>
      </c>
      <c r="L234" s="41">
        <f t="shared" si="388"/>
        <v>224.73800000000003</v>
      </c>
      <c r="M234" s="42">
        <f t="shared" si="389"/>
        <v>14.982533333333334</v>
      </c>
      <c r="N234" s="43">
        <f t="shared" si="390"/>
        <v>11.828315789473686</v>
      </c>
      <c r="O234" s="44">
        <f t="shared" si="391"/>
        <v>12.485444444444447</v>
      </c>
      <c r="P234" s="45">
        <v>159.21180000000004</v>
      </c>
      <c r="Q234" s="46">
        <f t="shared" si="392"/>
        <v>183.09357000000003</v>
      </c>
      <c r="R234" s="52">
        <f t="shared" si="393"/>
        <v>239.21180000000004</v>
      </c>
      <c r="S234" s="31">
        <f t="shared" si="394"/>
        <v>15.947453333333335</v>
      </c>
      <c r="T234" s="32">
        <f t="shared" si="395"/>
        <v>12.590094736842108</v>
      </c>
      <c r="U234" s="74">
        <f t="shared" si="396"/>
        <v>14.071282352941179</v>
      </c>
      <c r="V234" s="105">
        <f t="shared" si="397"/>
        <v>175.13298000000006</v>
      </c>
      <c r="W234" s="105">
        <f t="shared" si="398"/>
        <v>201.40292700000006</v>
      </c>
      <c r="X234" s="106">
        <f t="shared" si="399"/>
        <v>255.13298000000006</v>
      </c>
      <c r="Y234" s="102">
        <f t="shared" si="400"/>
        <v>17.008865333333336</v>
      </c>
      <c r="Z234" s="103">
        <f t="shared" si="401"/>
        <v>13.428051578947372</v>
      </c>
      <c r="AA234" s="104">
        <f t="shared" si="402"/>
        <v>15.007822352941179</v>
      </c>
      <c r="AB234" s="151">
        <f t="shared" si="403"/>
        <v>192.64627800000008</v>
      </c>
      <c r="AC234" s="151">
        <f t="shared" si="368"/>
        <v>221.54321970000007</v>
      </c>
      <c r="AD234" s="152">
        <f t="shared" si="369"/>
        <v>272.64627800000005</v>
      </c>
      <c r="AE234" s="148">
        <f t="shared" si="370"/>
        <v>18.176418533333337</v>
      </c>
      <c r="AF234" s="149">
        <f t="shared" si="371"/>
        <v>14.349804105263161</v>
      </c>
      <c r="AG234" s="150">
        <f t="shared" si="372"/>
        <v>16.038016352941181</v>
      </c>
      <c r="AH234" s="187">
        <f t="shared" si="373"/>
        <v>211.91090580000011</v>
      </c>
      <c r="AI234" s="188">
        <f t="shared" si="374"/>
        <v>243.69754167000011</v>
      </c>
      <c r="AJ234" s="188">
        <f t="shared" si="375"/>
        <v>291.91090580000014</v>
      </c>
      <c r="AK234" s="189">
        <f t="shared" si="376"/>
        <v>17.171229752941183</v>
      </c>
      <c r="AL234" s="190">
        <f t="shared" si="377"/>
        <v>13.900519323809529</v>
      </c>
      <c r="AM234" s="191">
        <f t="shared" si="378"/>
        <v>16.217272544444452</v>
      </c>
      <c r="AN234" s="220">
        <f t="shared" si="379"/>
        <v>233.10199638000014</v>
      </c>
      <c r="AO234" s="221">
        <f t="shared" si="380"/>
        <v>268.06729583700013</v>
      </c>
      <c r="AP234" s="221">
        <f t="shared" si="381"/>
        <v>313.10199638000017</v>
      </c>
      <c r="AQ234" s="222">
        <f t="shared" si="382"/>
        <v>18.417764492941188</v>
      </c>
      <c r="AR234" s="223">
        <f t="shared" si="383"/>
        <v>14.909618875238104</v>
      </c>
      <c r="AS234" s="224">
        <f t="shared" si="384"/>
        <v>17.394555354444453</v>
      </c>
      <c r="AT234" s="268">
        <f t="shared" si="385"/>
        <v>214.45383666960012</v>
      </c>
      <c r="AU234" s="253">
        <f t="shared" si="386"/>
        <v>256.4121960180002</v>
      </c>
      <c r="AV234" s="254">
        <f t="shared" si="340"/>
        <v>294.87402542070021</v>
      </c>
      <c r="AW234" s="254">
        <f t="shared" si="341"/>
        <v>336.4121960180002</v>
      </c>
      <c r="AX234" s="255">
        <f t="shared" si="342"/>
        <v>19.788952706941188</v>
      </c>
      <c r="AY234" s="256">
        <f t="shared" si="343"/>
        <v>16.019628381809532</v>
      </c>
      <c r="AZ234" s="257">
        <f t="shared" si="344"/>
        <v>18.689566445444456</v>
      </c>
      <c r="BA234" s="268">
        <f t="shared" si="345"/>
        <v>235.89922033656018</v>
      </c>
    </row>
    <row r="235" spans="1:53" x14ac:dyDescent="0.2">
      <c r="A235" s="33">
        <v>9165</v>
      </c>
      <c r="B235" s="33" t="s">
        <v>250</v>
      </c>
      <c r="C235" s="34" t="s">
        <v>20</v>
      </c>
      <c r="D235" s="47">
        <v>201.75</v>
      </c>
      <c r="E235" s="36">
        <f t="shared" si="404"/>
        <v>229.99499999999998</v>
      </c>
      <c r="F235" s="18">
        <f t="shared" si="405"/>
        <v>281.75</v>
      </c>
      <c r="G235" s="37">
        <f t="shared" si="406"/>
        <v>21.673076923076923</v>
      </c>
      <c r="H235" s="38">
        <f t="shared" si="407"/>
        <v>16.573529411764707</v>
      </c>
      <c r="I235" s="39">
        <f t="shared" si="408"/>
        <v>17.609375</v>
      </c>
      <c r="J235" s="40">
        <v>221.92500000000001</v>
      </c>
      <c r="K235" s="23">
        <f t="shared" si="387"/>
        <v>255.21375</v>
      </c>
      <c r="L235" s="41">
        <f t="shared" si="388"/>
        <v>301.92500000000001</v>
      </c>
      <c r="M235" s="42">
        <f t="shared" si="389"/>
        <v>20.128333333333334</v>
      </c>
      <c r="N235" s="43">
        <f t="shared" si="390"/>
        <v>15.890789473684212</v>
      </c>
      <c r="O235" s="44">
        <f t="shared" si="391"/>
        <v>16.773611111111112</v>
      </c>
      <c r="P235" s="45">
        <v>244.11750000000004</v>
      </c>
      <c r="Q235" s="46">
        <f t="shared" si="392"/>
        <v>280.73512500000004</v>
      </c>
      <c r="R235" s="52">
        <f t="shared" si="393"/>
        <v>324.11750000000006</v>
      </c>
      <c r="S235" s="31">
        <f t="shared" si="394"/>
        <v>21.607833333333339</v>
      </c>
      <c r="T235" s="32">
        <f t="shared" si="395"/>
        <v>17.058815789473687</v>
      </c>
      <c r="U235" s="74">
        <f t="shared" si="396"/>
        <v>19.065735294117651</v>
      </c>
      <c r="V235" s="105">
        <f t="shared" si="397"/>
        <v>268.52925000000005</v>
      </c>
      <c r="W235" s="105">
        <f t="shared" si="398"/>
        <v>308.80863750000003</v>
      </c>
      <c r="X235" s="106">
        <f t="shared" si="399"/>
        <v>348.52925000000005</v>
      </c>
      <c r="Y235" s="102">
        <f t="shared" si="400"/>
        <v>23.235283333333335</v>
      </c>
      <c r="Z235" s="103">
        <f t="shared" si="401"/>
        <v>18.343644736842109</v>
      </c>
      <c r="AA235" s="104">
        <f t="shared" si="402"/>
        <v>20.501720588235298</v>
      </c>
      <c r="AB235" s="151">
        <f t="shared" si="403"/>
        <v>295.38217500000007</v>
      </c>
      <c r="AC235" s="151">
        <f t="shared" si="368"/>
        <v>339.68950125000003</v>
      </c>
      <c r="AD235" s="152">
        <f t="shared" si="369"/>
        <v>375.38217500000007</v>
      </c>
      <c r="AE235" s="148">
        <f t="shared" si="370"/>
        <v>25.025478333333339</v>
      </c>
      <c r="AF235" s="149">
        <f t="shared" si="371"/>
        <v>19.756956578947371</v>
      </c>
      <c r="AG235" s="150">
        <f t="shared" si="372"/>
        <v>22.081304411764709</v>
      </c>
      <c r="AH235" s="187">
        <f t="shared" si="373"/>
        <v>324.9203925000001</v>
      </c>
      <c r="AI235" s="188">
        <f t="shared" si="374"/>
        <v>373.65845137500008</v>
      </c>
      <c r="AJ235" s="188">
        <f t="shared" si="375"/>
        <v>404.9203925000001</v>
      </c>
      <c r="AK235" s="189">
        <f t="shared" si="376"/>
        <v>23.818846617647065</v>
      </c>
      <c r="AL235" s="190">
        <f t="shared" si="377"/>
        <v>19.281923452380958</v>
      </c>
      <c r="AM235" s="191">
        <f t="shared" si="378"/>
        <v>22.495577361111117</v>
      </c>
      <c r="AN235" s="220">
        <f t="shared" si="379"/>
        <v>357.41243175000017</v>
      </c>
      <c r="AO235" s="221">
        <f t="shared" si="380"/>
        <v>411.02429651250014</v>
      </c>
      <c r="AP235" s="221">
        <f t="shared" si="381"/>
        <v>437.41243175000017</v>
      </c>
      <c r="AQ235" s="222">
        <f t="shared" si="382"/>
        <v>25.730143044117657</v>
      </c>
      <c r="AR235" s="223">
        <f t="shared" si="383"/>
        <v>20.829163416666674</v>
      </c>
      <c r="AS235" s="224">
        <f t="shared" si="384"/>
        <v>24.300690652777789</v>
      </c>
      <c r="AT235" s="268">
        <f t="shared" si="385"/>
        <v>328.81943721000016</v>
      </c>
      <c r="AU235" s="253">
        <f t="shared" si="386"/>
        <v>393.15367492500019</v>
      </c>
      <c r="AV235" s="254">
        <f t="shared" si="340"/>
        <v>452.12672616375016</v>
      </c>
      <c r="AW235" s="254">
        <f t="shared" si="341"/>
        <v>473.15367492500019</v>
      </c>
      <c r="AX235" s="255">
        <f t="shared" si="342"/>
        <v>27.832569113235305</v>
      </c>
      <c r="AY235" s="256">
        <f t="shared" si="343"/>
        <v>22.531127377380962</v>
      </c>
      <c r="AZ235" s="257">
        <f t="shared" si="344"/>
        <v>26.286315273611123</v>
      </c>
      <c r="BA235" s="268">
        <f t="shared" si="345"/>
        <v>361.70138093100013</v>
      </c>
    </row>
    <row r="236" spans="1:53" x14ac:dyDescent="0.2">
      <c r="A236" s="33">
        <v>9166</v>
      </c>
      <c r="B236" s="33" t="s">
        <v>251</v>
      </c>
      <c r="C236" s="34" t="s">
        <v>20</v>
      </c>
      <c r="D236" s="47">
        <v>280.7</v>
      </c>
      <c r="E236" s="36">
        <f t="shared" si="404"/>
        <v>319.99799999999993</v>
      </c>
      <c r="F236" s="18">
        <f t="shared" si="405"/>
        <v>360.7</v>
      </c>
      <c r="G236" s="37">
        <f t="shared" si="406"/>
        <v>27.746153846153845</v>
      </c>
      <c r="H236" s="38">
        <f t="shared" si="407"/>
        <v>21.21764705882353</v>
      </c>
      <c r="I236" s="39">
        <f t="shared" si="408"/>
        <v>22.543749999999999</v>
      </c>
      <c r="J236" s="40">
        <v>308.77000000000004</v>
      </c>
      <c r="K236" s="23">
        <f t="shared" si="387"/>
        <v>355.08550000000002</v>
      </c>
      <c r="L236" s="41">
        <f t="shared" si="388"/>
        <v>388.77000000000004</v>
      </c>
      <c r="M236" s="42">
        <f t="shared" si="389"/>
        <v>25.918000000000003</v>
      </c>
      <c r="N236" s="43">
        <f t="shared" si="390"/>
        <v>20.461578947368423</v>
      </c>
      <c r="O236" s="44">
        <f t="shared" si="391"/>
        <v>21.598333333333336</v>
      </c>
      <c r="P236" s="45">
        <v>339.64700000000005</v>
      </c>
      <c r="Q236" s="46">
        <f t="shared" si="392"/>
        <v>390.59405000000004</v>
      </c>
      <c r="R236" s="52">
        <f t="shared" si="393"/>
        <v>419.64700000000005</v>
      </c>
      <c r="S236" s="31">
        <f t="shared" si="394"/>
        <v>27.976466666666671</v>
      </c>
      <c r="T236" s="32">
        <f t="shared" si="395"/>
        <v>22.086684210526318</v>
      </c>
      <c r="U236" s="74">
        <f t="shared" si="396"/>
        <v>24.685117647058828</v>
      </c>
      <c r="V236" s="105">
        <f t="shared" si="397"/>
        <v>373.6117000000001</v>
      </c>
      <c r="W236" s="105">
        <f t="shared" si="398"/>
        <v>429.65345500000006</v>
      </c>
      <c r="X236" s="106">
        <f t="shared" si="399"/>
        <v>453.6117000000001</v>
      </c>
      <c r="Y236" s="102">
        <f t="shared" si="400"/>
        <v>30.240780000000008</v>
      </c>
      <c r="Z236" s="103">
        <f t="shared" si="401"/>
        <v>23.874300000000005</v>
      </c>
      <c r="AA236" s="104">
        <f t="shared" si="402"/>
        <v>26.683041176470596</v>
      </c>
      <c r="AB236" s="151">
        <f t="shared" si="403"/>
        <v>410.97287000000011</v>
      </c>
      <c r="AC236" s="151">
        <f t="shared" si="368"/>
        <v>472.61880050000008</v>
      </c>
      <c r="AD236" s="152">
        <f t="shared" si="369"/>
        <v>490.97287000000011</v>
      </c>
      <c r="AE236" s="148">
        <f t="shared" si="370"/>
        <v>32.731524666666672</v>
      </c>
      <c r="AF236" s="149">
        <f t="shared" si="371"/>
        <v>25.840677368421058</v>
      </c>
      <c r="AG236" s="150">
        <f t="shared" si="372"/>
        <v>28.880757058823537</v>
      </c>
      <c r="AH236" s="187">
        <f t="shared" si="373"/>
        <v>452.07015700000017</v>
      </c>
      <c r="AI236" s="188">
        <f t="shared" si="374"/>
        <v>519.88068055000019</v>
      </c>
      <c r="AJ236" s="188">
        <f t="shared" si="375"/>
        <v>532.07015700000011</v>
      </c>
      <c r="AK236" s="189">
        <f t="shared" si="376"/>
        <v>31.298244529411772</v>
      </c>
      <c r="AL236" s="190">
        <f t="shared" si="377"/>
        <v>25.336674142857149</v>
      </c>
      <c r="AM236" s="191">
        <f t="shared" si="378"/>
        <v>29.559453166666671</v>
      </c>
      <c r="AN236" s="220">
        <f t="shared" si="379"/>
        <v>497.27717270000022</v>
      </c>
      <c r="AO236" s="221">
        <f t="shared" si="380"/>
        <v>571.86874860500018</v>
      </c>
      <c r="AP236" s="221">
        <f t="shared" si="381"/>
        <v>577.27717270000016</v>
      </c>
      <c r="AQ236" s="222">
        <f t="shared" si="382"/>
        <v>33.957480747058831</v>
      </c>
      <c r="AR236" s="223">
        <f t="shared" si="383"/>
        <v>27.489389176190485</v>
      </c>
      <c r="AS236" s="224">
        <f t="shared" si="384"/>
        <v>32.0709540388889</v>
      </c>
      <c r="AT236" s="268">
        <f t="shared" si="385"/>
        <v>457.49499888400015</v>
      </c>
      <c r="AU236" s="253">
        <f t="shared" si="386"/>
        <v>547.00488997000025</v>
      </c>
      <c r="AV236" s="254">
        <f t="shared" si="340"/>
        <v>629.05562346550028</v>
      </c>
      <c r="AW236" s="254">
        <f t="shared" si="341"/>
        <v>627.00488997000025</v>
      </c>
      <c r="AX236" s="255">
        <f t="shared" si="342"/>
        <v>36.8826405864706</v>
      </c>
      <c r="AY236" s="256">
        <f t="shared" si="343"/>
        <v>29.857375712857156</v>
      </c>
      <c r="AZ236" s="257">
        <f t="shared" si="344"/>
        <v>34.83360499833335</v>
      </c>
      <c r="BA236" s="268">
        <f t="shared" si="345"/>
        <v>503.24449877240022</v>
      </c>
    </row>
    <row r="237" spans="1:53" x14ac:dyDescent="0.2">
      <c r="A237" s="33">
        <v>9167</v>
      </c>
      <c r="B237" s="33" t="s">
        <v>252</v>
      </c>
      <c r="C237" s="34" t="s">
        <v>20</v>
      </c>
      <c r="D237" s="47">
        <v>65.790000000000006</v>
      </c>
      <c r="E237" s="36">
        <f t="shared" si="404"/>
        <v>75.000600000000006</v>
      </c>
      <c r="F237" s="18">
        <f t="shared" si="405"/>
        <v>145.79000000000002</v>
      </c>
      <c r="G237" s="37">
        <f t="shared" si="406"/>
        <v>11.214615384615387</v>
      </c>
      <c r="H237" s="38">
        <f t="shared" si="407"/>
        <v>8.5758823529411785</v>
      </c>
      <c r="I237" s="39">
        <f t="shared" si="408"/>
        <v>9.1118750000000013</v>
      </c>
      <c r="J237" s="40">
        <v>72.369000000000014</v>
      </c>
      <c r="K237" s="23">
        <f t="shared" si="387"/>
        <v>83.224350000000015</v>
      </c>
      <c r="L237" s="41">
        <f t="shared" si="388"/>
        <v>152.36900000000003</v>
      </c>
      <c r="M237" s="42">
        <f t="shared" si="389"/>
        <v>10.157933333333336</v>
      </c>
      <c r="N237" s="43">
        <f t="shared" si="390"/>
        <v>8.0194210526315803</v>
      </c>
      <c r="O237" s="44">
        <f t="shared" si="391"/>
        <v>8.4649444444444466</v>
      </c>
      <c r="P237" s="45">
        <v>79.60590000000002</v>
      </c>
      <c r="Q237" s="46">
        <f t="shared" si="392"/>
        <v>91.546785000000014</v>
      </c>
      <c r="R237" s="52">
        <f t="shared" si="393"/>
        <v>159.60590000000002</v>
      </c>
      <c r="S237" s="31">
        <f t="shared" si="394"/>
        <v>10.640393333333334</v>
      </c>
      <c r="T237" s="32">
        <f t="shared" si="395"/>
        <v>8.4003105263157902</v>
      </c>
      <c r="U237" s="74">
        <f t="shared" si="396"/>
        <v>9.388582352941178</v>
      </c>
      <c r="V237" s="105">
        <f t="shared" si="397"/>
        <v>87.56649000000003</v>
      </c>
      <c r="W237" s="105">
        <f t="shared" si="398"/>
        <v>100.70146350000003</v>
      </c>
      <c r="X237" s="106">
        <f t="shared" si="399"/>
        <v>167.56649000000004</v>
      </c>
      <c r="Y237" s="102">
        <f t="shared" si="400"/>
        <v>11.171099333333336</v>
      </c>
      <c r="Z237" s="103">
        <f t="shared" si="401"/>
        <v>8.8192889473684239</v>
      </c>
      <c r="AA237" s="104">
        <f t="shared" si="402"/>
        <v>9.8568523529411785</v>
      </c>
      <c r="AB237" s="151">
        <f t="shared" si="403"/>
        <v>96.32313900000004</v>
      </c>
      <c r="AC237" s="151">
        <f t="shared" si="368"/>
        <v>110.77160985000003</v>
      </c>
      <c r="AD237" s="152">
        <f t="shared" si="369"/>
        <v>176.32313900000003</v>
      </c>
      <c r="AE237" s="148">
        <f t="shared" si="370"/>
        <v>11.754875933333334</v>
      </c>
      <c r="AF237" s="149">
        <f t="shared" si="371"/>
        <v>9.2801652105263166</v>
      </c>
      <c r="AG237" s="150">
        <f t="shared" si="372"/>
        <v>10.371949352941177</v>
      </c>
      <c r="AH237" s="187">
        <f t="shared" si="373"/>
        <v>105.95545290000005</v>
      </c>
      <c r="AI237" s="188">
        <f t="shared" si="374"/>
        <v>121.84877083500005</v>
      </c>
      <c r="AJ237" s="188">
        <f t="shared" si="375"/>
        <v>185.95545290000007</v>
      </c>
      <c r="AK237" s="189">
        <f t="shared" si="376"/>
        <v>10.93855605294118</v>
      </c>
      <c r="AL237" s="190">
        <f t="shared" si="377"/>
        <v>8.8550215666666698</v>
      </c>
      <c r="AM237" s="191">
        <f t="shared" si="378"/>
        <v>10.330858494444449</v>
      </c>
      <c r="AN237" s="220">
        <f t="shared" si="379"/>
        <v>116.55099819000007</v>
      </c>
      <c r="AO237" s="221">
        <f t="shared" si="380"/>
        <v>134.03364791850007</v>
      </c>
      <c r="AP237" s="221">
        <f t="shared" si="381"/>
        <v>196.55099819000009</v>
      </c>
      <c r="AQ237" s="222">
        <f t="shared" si="382"/>
        <v>11.561823422941181</v>
      </c>
      <c r="AR237" s="223">
        <f t="shared" si="383"/>
        <v>9.3595713423809563</v>
      </c>
      <c r="AS237" s="224">
        <f t="shared" si="384"/>
        <v>10.91949989944445</v>
      </c>
      <c r="AT237" s="268">
        <f t="shared" si="385"/>
        <v>107.22691833480006</v>
      </c>
      <c r="AU237" s="253">
        <f t="shared" si="386"/>
        <v>128.2060980090001</v>
      </c>
      <c r="AV237" s="254">
        <f t="shared" si="340"/>
        <v>147.4370127103501</v>
      </c>
      <c r="AW237" s="254">
        <f t="shared" si="341"/>
        <v>208.2060980090001</v>
      </c>
      <c r="AX237" s="255">
        <f t="shared" si="342"/>
        <v>12.247417529941183</v>
      </c>
      <c r="AY237" s="256">
        <f t="shared" si="343"/>
        <v>9.9145760956666713</v>
      </c>
      <c r="AZ237" s="257">
        <f t="shared" si="344"/>
        <v>11.567005444944449</v>
      </c>
      <c r="BA237" s="268">
        <f t="shared" si="345"/>
        <v>117.94961016828009</v>
      </c>
    </row>
    <row r="238" spans="1:53" x14ac:dyDescent="0.2">
      <c r="A238" s="33">
        <v>9168</v>
      </c>
      <c r="B238" s="33" t="s">
        <v>253</v>
      </c>
      <c r="C238" s="34" t="s">
        <v>20</v>
      </c>
      <c r="D238" s="47">
        <v>149.12</v>
      </c>
      <c r="E238" s="36">
        <f t="shared" si="404"/>
        <v>169.99679999999998</v>
      </c>
      <c r="F238" s="18">
        <f t="shared" si="405"/>
        <v>229.12</v>
      </c>
      <c r="G238" s="37">
        <f t="shared" si="406"/>
        <v>17.624615384615385</v>
      </c>
      <c r="H238" s="38">
        <f t="shared" si="407"/>
        <v>13.47764705882353</v>
      </c>
      <c r="I238" s="39">
        <f t="shared" si="408"/>
        <v>14.32</v>
      </c>
      <c r="J238" s="40">
        <v>164.03200000000001</v>
      </c>
      <c r="K238" s="23">
        <f t="shared" si="387"/>
        <v>188.63679999999999</v>
      </c>
      <c r="L238" s="41">
        <f t="shared" si="388"/>
        <v>244.03200000000001</v>
      </c>
      <c r="M238" s="42">
        <f t="shared" si="389"/>
        <v>16.268800000000002</v>
      </c>
      <c r="N238" s="43">
        <f t="shared" si="390"/>
        <v>12.843789473684211</v>
      </c>
      <c r="O238" s="44">
        <f t="shared" si="391"/>
        <v>13.557333333333334</v>
      </c>
      <c r="P238" s="45">
        <v>180.43520000000004</v>
      </c>
      <c r="Q238" s="46">
        <f t="shared" si="392"/>
        <v>207.50048000000004</v>
      </c>
      <c r="R238" s="52">
        <f t="shared" si="393"/>
        <v>260.43520000000001</v>
      </c>
      <c r="S238" s="31">
        <f t="shared" si="394"/>
        <v>17.362346666666667</v>
      </c>
      <c r="T238" s="32">
        <f t="shared" si="395"/>
        <v>13.707115789473685</v>
      </c>
      <c r="U238" s="74">
        <f t="shared" si="396"/>
        <v>15.319717647058823</v>
      </c>
      <c r="V238" s="105">
        <f t="shared" si="397"/>
        <v>198.47872000000007</v>
      </c>
      <c r="W238" s="105">
        <f t="shared" si="398"/>
        <v>228.25052800000006</v>
      </c>
      <c r="X238" s="106">
        <f t="shared" si="399"/>
        <v>278.47872000000007</v>
      </c>
      <c r="Y238" s="102">
        <f t="shared" si="400"/>
        <v>18.565248000000004</v>
      </c>
      <c r="Z238" s="103">
        <f t="shared" si="401"/>
        <v>14.65677473684211</v>
      </c>
      <c r="AA238" s="104">
        <f t="shared" si="402"/>
        <v>16.381101176470594</v>
      </c>
      <c r="AB238" s="151">
        <f t="shared" si="403"/>
        <v>218.32659200000009</v>
      </c>
      <c r="AC238" s="151">
        <f t="shared" si="368"/>
        <v>251.0755808000001</v>
      </c>
      <c r="AD238" s="152">
        <f t="shared" si="369"/>
        <v>298.32659200000012</v>
      </c>
      <c r="AE238" s="148">
        <f t="shared" si="370"/>
        <v>19.888439466666675</v>
      </c>
      <c r="AF238" s="149">
        <f t="shared" si="371"/>
        <v>15.701399578947374</v>
      </c>
      <c r="AG238" s="150">
        <f t="shared" si="372"/>
        <v>17.548623058823537</v>
      </c>
      <c r="AH238" s="187">
        <f t="shared" si="373"/>
        <v>240.15925120000011</v>
      </c>
      <c r="AI238" s="188">
        <f t="shared" si="374"/>
        <v>276.18313888000012</v>
      </c>
      <c r="AJ238" s="188">
        <f t="shared" si="375"/>
        <v>320.15925120000009</v>
      </c>
      <c r="AK238" s="189">
        <f t="shared" si="376"/>
        <v>18.832897129411769</v>
      </c>
      <c r="AL238" s="190">
        <f t="shared" si="377"/>
        <v>15.245678628571433</v>
      </c>
      <c r="AM238" s="191">
        <f t="shared" si="378"/>
        <v>17.786625066666673</v>
      </c>
      <c r="AN238" s="220">
        <f t="shared" si="379"/>
        <v>264.17517632000016</v>
      </c>
      <c r="AO238" s="221">
        <f t="shared" si="380"/>
        <v>303.80145276800016</v>
      </c>
      <c r="AP238" s="221">
        <f t="shared" si="381"/>
        <v>344.17517632000016</v>
      </c>
      <c r="AQ238" s="222">
        <f t="shared" si="382"/>
        <v>20.245598607058835</v>
      </c>
      <c r="AR238" s="223">
        <f t="shared" si="383"/>
        <v>16.389294110476197</v>
      </c>
      <c r="AS238" s="224">
        <f t="shared" si="384"/>
        <v>19.120843128888897</v>
      </c>
      <c r="AT238" s="268">
        <f t="shared" si="385"/>
        <v>243.04116221440015</v>
      </c>
      <c r="AU238" s="253">
        <f t="shared" si="386"/>
        <v>290.59269395200022</v>
      </c>
      <c r="AV238" s="254">
        <f t="shared" si="340"/>
        <v>334.18159804480024</v>
      </c>
      <c r="AW238" s="254">
        <f t="shared" si="341"/>
        <v>370.59269395200022</v>
      </c>
      <c r="AX238" s="255">
        <f t="shared" si="342"/>
        <v>21.7995702324706</v>
      </c>
      <c r="AY238" s="256">
        <f t="shared" si="343"/>
        <v>17.647271140571441</v>
      </c>
      <c r="AZ238" s="257">
        <f t="shared" si="344"/>
        <v>20.588482997333344</v>
      </c>
      <c r="BA238" s="268">
        <f t="shared" si="345"/>
        <v>267.34527843584021</v>
      </c>
    </row>
    <row r="239" spans="1:53" x14ac:dyDescent="0.2">
      <c r="A239" s="33">
        <v>9169</v>
      </c>
      <c r="B239" s="33" t="s">
        <v>254</v>
      </c>
      <c r="C239" s="34" t="s">
        <v>20</v>
      </c>
      <c r="D239" s="47">
        <v>70.180000000000007</v>
      </c>
      <c r="E239" s="36">
        <f t="shared" si="404"/>
        <v>80.005200000000002</v>
      </c>
      <c r="F239" s="18">
        <f t="shared" si="405"/>
        <v>150.18</v>
      </c>
      <c r="G239" s="37">
        <f t="shared" si="406"/>
        <v>11.552307692307693</v>
      </c>
      <c r="H239" s="38">
        <f t="shared" si="407"/>
        <v>8.8341176470588234</v>
      </c>
      <c r="I239" s="39">
        <f t="shared" si="408"/>
        <v>9.3862500000000004</v>
      </c>
      <c r="J239" s="40">
        <v>77.198000000000008</v>
      </c>
      <c r="K239" s="23">
        <f t="shared" si="387"/>
        <v>88.777699999999996</v>
      </c>
      <c r="L239" s="41">
        <f t="shared" si="388"/>
        <v>157.19800000000001</v>
      </c>
      <c r="M239" s="42">
        <f t="shared" si="389"/>
        <v>10.479866666666668</v>
      </c>
      <c r="N239" s="43">
        <f t="shared" si="390"/>
        <v>8.2735789473684207</v>
      </c>
      <c r="O239" s="44">
        <f t="shared" si="391"/>
        <v>8.7332222222222224</v>
      </c>
      <c r="P239" s="45">
        <v>84.917800000000014</v>
      </c>
      <c r="Q239" s="46">
        <f t="shared" si="392"/>
        <v>97.655470000000008</v>
      </c>
      <c r="R239" s="52">
        <f t="shared" si="393"/>
        <v>164.9178</v>
      </c>
      <c r="S239" s="31">
        <f t="shared" si="394"/>
        <v>10.99452</v>
      </c>
      <c r="T239" s="32">
        <f t="shared" si="395"/>
        <v>8.6798842105263159</v>
      </c>
      <c r="U239" s="74">
        <f t="shared" si="396"/>
        <v>9.70104705882353</v>
      </c>
      <c r="V239" s="105">
        <f t="shared" si="397"/>
        <v>93.40958000000002</v>
      </c>
      <c r="W239" s="105">
        <f t="shared" si="398"/>
        <v>107.42101700000002</v>
      </c>
      <c r="X239" s="106">
        <f t="shared" si="399"/>
        <v>173.40958000000001</v>
      </c>
      <c r="Y239" s="102">
        <f t="shared" si="400"/>
        <v>11.560638666666668</v>
      </c>
      <c r="Z239" s="103">
        <f t="shared" si="401"/>
        <v>9.1268200000000004</v>
      </c>
      <c r="AA239" s="104">
        <f t="shared" si="402"/>
        <v>10.200563529411765</v>
      </c>
      <c r="AB239" s="151">
        <f t="shared" si="403"/>
        <v>102.75053800000003</v>
      </c>
      <c r="AC239" s="151">
        <f t="shared" si="368"/>
        <v>118.16311870000003</v>
      </c>
      <c r="AD239" s="152">
        <f t="shared" si="369"/>
        <v>182.75053800000003</v>
      </c>
      <c r="AE239" s="148">
        <f t="shared" si="370"/>
        <v>12.183369200000003</v>
      </c>
      <c r="AF239" s="149">
        <f t="shared" si="371"/>
        <v>9.6184493684210537</v>
      </c>
      <c r="AG239" s="150">
        <f t="shared" si="372"/>
        <v>10.750031647058826</v>
      </c>
      <c r="AH239" s="187">
        <f t="shared" si="373"/>
        <v>113.02559180000004</v>
      </c>
      <c r="AI239" s="188">
        <f t="shared" si="374"/>
        <v>129.97943057000003</v>
      </c>
      <c r="AJ239" s="188">
        <f t="shared" si="375"/>
        <v>193.02559180000003</v>
      </c>
      <c r="AK239" s="189">
        <f t="shared" si="376"/>
        <v>11.35444657647059</v>
      </c>
      <c r="AL239" s="190">
        <f t="shared" si="377"/>
        <v>9.1916948476190488</v>
      </c>
      <c r="AM239" s="191">
        <f t="shared" si="378"/>
        <v>10.72364398888889</v>
      </c>
      <c r="AN239" s="220">
        <f t="shared" si="379"/>
        <v>124.32815098000006</v>
      </c>
      <c r="AO239" s="221">
        <f t="shared" si="380"/>
        <v>142.97737362700005</v>
      </c>
      <c r="AP239" s="221">
        <f t="shared" si="381"/>
        <v>204.32815098000006</v>
      </c>
      <c r="AQ239" s="222">
        <f t="shared" si="382"/>
        <v>12.019302998823534</v>
      </c>
      <c r="AR239" s="223">
        <f t="shared" si="383"/>
        <v>9.7299119514285746</v>
      </c>
      <c r="AS239" s="224">
        <f t="shared" si="384"/>
        <v>11.351563943333337</v>
      </c>
      <c r="AT239" s="268">
        <f t="shared" si="385"/>
        <v>114.38189890160004</v>
      </c>
      <c r="AU239" s="253">
        <f t="shared" si="386"/>
        <v>136.76096607800008</v>
      </c>
      <c r="AV239" s="254">
        <f t="shared" si="340"/>
        <v>157.27511098970007</v>
      </c>
      <c r="AW239" s="254">
        <f t="shared" si="341"/>
        <v>216.76096607800008</v>
      </c>
      <c r="AX239" s="255">
        <f t="shared" si="342"/>
        <v>12.750645063411769</v>
      </c>
      <c r="AY239" s="256">
        <f t="shared" si="343"/>
        <v>10.321950765619052</v>
      </c>
      <c r="AZ239" s="257">
        <f t="shared" si="344"/>
        <v>12.042275893222227</v>
      </c>
      <c r="BA239" s="268">
        <f t="shared" si="345"/>
        <v>125.82008879176006</v>
      </c>
    </row>
    <row r="240" spans="1:53" x14ac:dyDescent="0.2">
      <c r="A240" s="33">
        <v>9172</v>
      </c>
      <c r="B240" s="33" t="s">
        <v>255</v>
      </c>
      <c r="C240" s="34" t="s">
        <v>20</v>
      </c>
      <c r="D240" s="47">
        <v>87.72</v>
      </c>
      <c r="E240" s="36">
        <f t="shared" si="404"/>
        <v>100.00079999999998</v>
      </c>
      <c r="F240" s="18">
        <f t="shared" si="405"/>
        <v>167.72</v>
      </c>
      <c r="G240" s="37">
        <f t="shared" si="406"/>
        <v>12.901538461538461</v>
      </c>
      <c r="H240" s="38">
        <f t="shared" si="407"/>
        <v>9.8658823529411759</v>
      </c>
      <c r="I240" s="39">
        <f t="shared" si="408"/>
        <v>10.4825</v>
      </c>
      <c r="J240" s="40">
        <v>96.492000000000004</v>
      </c>
      <c r="K240" s="23">
        <f t="shared" si="387"/>
        <v>110.9658</v>
      </c>
      <c r="L240" s="41">
        <f t="shared" si="388"/>
        <v>176.49200000000002</v>
      </c>
      <c r="M240" s="42">
        <f t="shared" si="389"/>
        <v>11.766133333333334</v>
      </c>
      <c r="N240" s="43">
        <f t="shared" si="390"/>
        <v>9.289052631578949</v>
      </c>
      <c r="O240" s="44">
        <f t="shared" si="391"/>
        <v>9.8051111111111116</v>
      </c>
      <c r="P240" s="45">
        <v>106.14120000000001</v>
      </c>
      <c r="Q240" s="46">
        <f t="shared" si="392"/>
        <v>122.06238</v>
      </c>
      <c r="R240" s="52">
        <f t="shared" si="393"/>
        <v>186.14120000000003</v>
      </c>
      <c r="S240" s="31">
        <f t="shared" si="394"/>
        <v>12.409413333333335</v>
      </c>
      <c r="T240" s="32">
        <f t="shared" si="395"/>
        <v>9.7969052631578961</v>
      </c>
      <c r="U240" s="74">
        <f t="shared" si="396"/>
        <v>10.949482352941178</v>
      </c>
      <c r="V240" s="105">
        <f t="shared" si="397"/>
        <v>116.75532000000003</v>
      </c>
      <c r="W240" s="105">
        <f t="shared" si="398"/>
        <v>134.26861800000003</v>
      </c>
      <c r="X240" s="106">
        <f t="shared" si="399"/>
        <v>196.75532000000004</v>
      </c>
      <c r="Y240" s="102">
        <f t="shared" si="400"/>
        <v>13.117021333333335</v>
      </c>
      <c r="Z240" s="103">
        <f t="shared" si="401"/>
        <v>10.355543157894738</v>
      </c>
      <c r="AA240" s="104">
        <f t="shared" si="402"/>
        <v>11.573842352941179</v>
      </c>
      <c r="AB240" s="151">
        <f t="shared" si="403"/>
        <v>128.43085200000004</v>
      </c>
      <c r="AC240" s="151">
        <f t="shared" ref="AC240:AC271" si="409">AB240*1.15</f>
        <v>147.69547980000004</v>
      </c>
      <c r="AD240" s="152">
        <f t="shared" ref="AD240:AD271" si="410">AB240+80</f>
        <v>208.43085200000004</v>
      </c>
      <c r="AE240" s="148">
        <f t="shared" ref="AE240:AE271" si="411">+((AB240+80)/15)</f>
        <v>13.895390133333336</v>
      </c>
      <c r="AF240" s="149">
        <f t="shared" ref="AF240:AF271" si="412">+((AB240+80)/19)</f>
        <v>10.970044842105265</v>
      </c>
      <c r="AG240" s="150">
        <f t="shared" ref="AG240:AG271" si="413">+((AB240+80)/17)</f>
        <v>12.260638352941179</v>
      </c>
      <c r="AH240" s="187">
        <f t="shared" ref="AH240:AH271" si="414">AB240*1.1</f>
        <v>141.27393720000006</v>
      </c>
      <c r="AI240" s="188">
        <f t="shared" si="374"/>
        <v>162.46502778000007</v>
      </c>
      <c r="AJ240" s="188">
        <f t="shared" si="375"/>
        <v>221.27393720000006</v>
      </c>
      <c r="AK240" s="189">
        <f t="shared" si="376"/>
        <v>13.016113952941181</v>
      </c>
      <c r="AL240" s="190">
        <f t="shared" si="377"/>
        <v>10.536854152380956</v>
      </c>
      <c r="AM240" s="191">
        <f t="shared" si="378"/>
        <v>12.292996511111115</v>
      </c>
      <c r="AN240" s="220">
        <f t="shared" ref="AN240:AN271" si="415">AH240*1.1</f>
        <v>155.40133092000008</v>
      </c>
      <c r="AO240" s="221">
        <f t="shared" si="380"/>
        <v>178.71153055800008</v>
      </c>
      <c r="AP240" s="221">
        <f t="shared" si="381"/>
        <v>235.40133092000008</v>
      </c>
      <c r="AQ240" s="222">
        <f t="shared" si="382"/>
        <v>13.847137112941182</v>
      </c>
      <c r="AR240" s="223">
        <f t="shared" si="383"/>
        <v>11.209587186666671</v>
      </c>
      <c r="AS240" s="224">
        <f t="shared" si="384"/>
        <v>13.077851717777783</v>
      </c>
      <c r="AT240" s="268">
        <f t="shared" si="385"/>
        <v>142.96922444640006</v>
      </c>
      <c r="AU240" s="253">
        <f t="shared" si="386"/>
        <v>170.9414640120001</v>
      </c>
      <c r="AV240" s="254">
        <f t="shared" si="340"/>
        <v>196.5826836138001</v>
      </c>
      <c r="AW240" s="254">
        <f t="shared" si="341"/>
        <v>250.9414640120001</v>
      </c>
      <c r="AX240" s="255">
        <f t="shared" si="342"/>
        <v>14.761262588941182</v>
      </c>
      <c r="AY240" s="256">
        <f t="shared" si="343"/>
        <v>11.949593524380957</v>
      </c>
      <c r="AZ240" s="257">
        <f t="shared" si="344"/>
        <v>13.941192445111117</v>
      </c>
      <c r="BA240" s="268">
        <f t="shared" si="345"/>
        <v>157.26614689104008</v>
      </c>
    </row>
    <row r="241" spans="1:53" x14ac:dyDescent="0.2">
      <c r="A241" s="33">
        <v>9173</v>
      </c>
      <c r="B241" s="33" t="s">
        <v>256</v>
      </c>
      <c r="C241" s="34" t="s">
        <v>20</v>
      </c>
      <c r="D241" s="47">
        <v>70.180000000000007</v>
      </c>
      <c r="E241" s="36">
        <f t="shared" si="404"/>
        <v>80.005200000000002</v>
      </c>
      <c r="F241" s="18">
        <f t="shared" si="405"/>
        <v>150.18</v>
      </c>
      <c r="G241" s="37">
        <f t="shared" si="406"/>
        <v>11.552307692307693</v>
      </c>
      <c r="H241" s="38">
        <f t="shared" si="407"/>
        <v>8.8341176470588234</v>
      </c>
      <c r="I241" s="39">
        <f t="shared" si="408"/>
        <v>9.3862500000000004</v>
      </c>
      <c r="J241" s="40">
        <v>77.198000000000008</v>
      </c>
      <c r="K241" s="23">
        <f t="shared" si="387"/>
        <v>88.777699999999996</v>
      </c>
      <c r="L241" s="41">
        <f t="shared" si="388"/>
        <v>157.19800000000001</v>
      </c>
      <c r="M241" s="42">
        <f t="shared" si="389"/>
        <v>10.479866666666668</v>
      </c>
      <c r="N241" s="43">
        <f t="shared" si="390"/>
        <v>8.2735789473684207</v>
      </c>
      <c r="O241" s="44">
        <f t="shared" si="391"/>
        <v>8.7332222222222224</v>
      </c>
      <c r="P241" s="45">
        <v>84.917800000000014</v>
      </c>
      <c r="Q241" s="46">
        <f t="shared" si="392"/>
        <v>97.655470000000008</v>
      </c>
      <c r="R241" s="52">
        <f t="shared" si="393"/>
        <v>164.9178</v>
      </c>
      <c r="S241" s="31">
        <f t="shared" si="394"/>
        <v>10.99452</v>
      </c>
      <c r="T241" s="32">
        <f t="shared" si="395"/>
        <v>8.6798842105263159</v>
      </c>
      <c r="U241" s="74">
        <f t="shared" si="396"/>
        <v>9.70104705882353</v>
      </c>
      <c r="V241" s="105">
        <f t="shared" si="397"/>
        <v>93.40958000000002</v>
      </c>
      <c r="W241" s="105">
        <f t="shared" si="398"/>
        <v>107.42101700000002</v>
      </c>
      <c r="X241" s="106">
        <f t="shared" si="399"/>
        <v>173.40958000000001</v>
      </c>
      <c r="Y241" s="102">
        <f t="shared" si="400"/>
        <v>11.560638666666668</v>
      </c>
      <c r="Z241" s="103">
        <f t="shared" si="401"/>
        <v>9.1268200000000004</v>
      </c>
      <c r="AA241" s="104">
        <f t="shared" si="402"/>
        <v>10.200563529411765</v>
      </c>
      <c r="AB241" s="151">
        <f t="shared" si="403"/>
        <v>102.75053800000003</v>
      </c>
      <c r="AC241" s="151">
        <f t="shared" si="409"/>
        <v>118.16311870000003</v>
      </c>
      <c r="AD241" s="152">
        <f t="shared" si="410"/>
        <v>182.75053800000003</v>
      </c>
      <c r="AE241" s="148">
        <f t="shared" si="411"/>
        <v>12.183369200000003</v>
      </c>
      <c r="AF241" s="149">
        <f t="shared" si="412"/>
        <v>9.6184493684210537</v>
      </c>
      <c r="AG241" s="150">
        <f t="shared" si="413"/>
        <v>10.750031647058826</v>
      </c>
      <c r="AH241" s="187">
        <f t="shared" si="414"/>
        <v>113.02559180000004</v>
      </c>
      <c r="AI241" s="188">
        <f t="shared" si="374"/>
        <v>129.97943057000003</v>
      </c>
      <c r="AJ241" s="188">
        <f t="shared" si="375"/>
        <v>193.02559180000003</v>
      </c>
      <c r="AK241" s="189">
        <f t="shared" si="376"/>
        <v>11.35444657647059</v>
      </c>
      <c r="AL241" s="190">
        <f t="shared" si="377"/>
        <v>9.1916948476190488</v>
      </c>
      <c r="AM241" s="191">
        <f t="shared" si="378"/>
        <v>10.72364398888889</v>
      </c>
      <c r="AN241" s="220">
        <f t="shared" si="415"/>
        <v>124.32815098000006</v>
      </c>
      <c r="AO241" s="221">
        <f t="shared" si="380"/>
        <v>142.97737362700005</v>
      </c>
      <c r="AP241" s="221">
        <f t="shared" si="381"/>
        <v>204.32815098000006</v>
      </c>
      <c r="AQ241" s="222">
        <f t="shared" si="382"/>
        <v>12.019302998823534</v>
      </c>
      <c r="AR241" s="223">
        <f t="shared" si="383"/>
        <v>9.7299119514285746</v>
      </c>
      <c r="AS241" s="224">
        <f t="shared" si="384"/>
        <v>11.351563943333337</v>
      </c>
      <c r="AT241" s="268">
        <f t="shared" si="385"/>
        <v>114.38189890160004</v>
      </c>
      <c r="AU241" s="253">
        <f t="shared" si="386"/>
        <v>136.76096607800008</v>
      </c>
      <c r="AV241" s="254">
        <f t="shared" si="340"/>
        <v>157.27511098970007</v>
      </c>
      <c r="AW241" s="254">
        <f t="shared" si="341"/>
        <v>216.76096607800008</v>
      </c>
      <c r="AX241" s="255">
        <f t="shared" si="342"/>
        <v>12.750645063411769</v>
      </c>
      <c r="AY241" s="256">
        <f t="shared" si="343"/>
        <v>10.321950765619052</v>
      </c>
      <c r="AZ241" s="257">
        <f t="shared" si="344"/>
        <v>12.042275893222227</v>
      </c>
      <c r="BA241" s="268">
        <f t="shared" si="345"/>
        <v>125.82008879176006</v>
      </c>
    </row>
    <row r="242" spans="1:53" x14ac:dyDescent="0.2">
      <c r="A242" s="33">
        <v>9175</v>
      </c>
      <c r="B242" s="33" t="s">
        <v>257</v>
      </c>
      <c r="C242" s="34" t="s">
        <v>20</v>
      </c>
      <c r="D242" s="47">
        <v>70.180000000000007</v>
      </c>
      <c r="E242" s="36">
        <f t="shared" si="404"/>
        <v>80.005200000000002</v>
      </c>
      <c r="F242" s="18">
        <f t="shared" si="405"/>
        <v>150.18</v>
      </c>
      <c r="G242" s="37">
        <f t="shared" si="406"/>
        <v>11.552307692307693</v>
      </c>
      <c r="H242" s="38">
        <f t="shared" si="407"/>
        <v>8.8341176470588234</v>
      </c>
      <c r="I242" s="39">
        <f t="shared" si="408"/>
        <v>9.3862500000000004</v>
      </c>
      <c r="J242" s="40">
        <v>77.198000000000008</v>
      </c>
      <c r="K242" s="23">
        <f t="shared" si="387"/>
        <v>88.777699999999996</v>
      </c>
      <c r="L242" s="41">
        <f t="shared" si="388"/>
        <v>157.19800000000001</v>
      </c>
      <c r="M242" s="42">
        <f t="shared" si="389"/>
        <v>10.479866666666668</v>
      </c>
      <c r="N242" s="43">
        <f t="shared" si="390"/>
        <v>8.2735789473684207</v>
      </c>
      <c r="O242" s="44">
        <f t="shared" si="391"/>
        <v>8.7332222222222224</v>
      </c>
      <c r="P242" s="45">
        <v>84.917800000000014</v>
      </c>
      <c r="Q242" s="46">
        <f t="shared" si="392"/>
        <v>97.655470000000008</v>
      </c>
      <c r="R242" s="52">
        <f t="shared" si="393"/>
        <v>164.9178</v>
      </c>
      <c r="S242" s="31">
        <f t="shared" si="394"/>
        <v>10.99452</v>
      </c>
      <c r="T242" s="32">
        <f t="shared" si="395"/>
        <v>8.6798842105263159</v>
      </c>
      <c r="U242" s="74">
        <f t="shared" si="396"/>
        <v>9.70104705882353</v>
      </c>
      <c r="V242" s="105">
        <f t="shared" si="397"/>
        <v>93.40958000000002</v>
      </c>
      <c r="W242" s="105">
        <f t="shared" si="398"/>
        <v>107.42101700000002</v>
      </c>
      <c r="X242" s="106">
        <f t="shared" si="399"/>
        <v>173.40958000000001</v>
      </c>
      <c r="Y242" s="102">
        <f t="shared" si="400"/>
        <v>11.560638666666668</v>
      </c>
      <c r="Z242" s="103">
        <f t="shared" si="401"/>
        <v>9.1268200000000004</v>
      </c>
      <c r="AA242" s="104">
        <f t="shared" si="402"/>
        <v>10.200563529411765</v>
      </c>
      <c r="AB242" s="151">
        <f t="shared" si="403"/>
        <v>102.75053800000003</v>
      </c>
      <c r="AC242" s="151">
        <f t="shared" si="409"/>
        <v>118.16311870000003</v>
      </c>
      <c r="AD242" s="152">
        <f t="shared" si="410"/>
        <v>182.75053800000003</v>
      </c>
      <c r="AE242" s="148">
        <f t="shared" si="411"/>
        <v>12.183369200000003</v>
      </c>
      <c r="AF242" s="149">
        <f t="shared" si="412"/>
        <v>9.6184493684210537</v>
      </c>
      <c r="AG242" s="150">
        <f t="shared" si="413"/>
        <v>10.750031647058826</v>
      </c>
      <c r="AH242" s="187">
        <f t="shared" si="414"/>
        <v>113.02559180000004</v>
      </c>
      <c r="AI242" s="188">
        <f t="shared" si="374"/>
        <v>129.97943057000003</v>
      </c>
      <c r="AJ242" s="188">
        <f t="shared" si="375"/>
        <v>193.02559180000003</v>
      </c>
      <c r="AK242" s="189">
        <f t="shared" si="376"/>
        <v>11.35444657647059</v>
      </c>
      <c r="AL242" s="190">
        <f t="shared" si="377"/>
        <v>9.1916948476190488</v>
      </c>
      <c r="AM242" s="191">
        <f t="shared" si="378"/>
        <v>10.72364398888889</v>
      </c>
      <c r="AN242" s="220">
        <f t="shared" si="415"/>
        <v>124.32815098000006</v>
      </c>
      <c r="AO242" s="221">
        <f t="shared" si="380"/>
        <v>142.97737362700005</v>
      </c>
      <c r="AP242" s="221">
        <f t="shared" si="381"/>
        <v>204.32815098000006</v>
      </c>
      <c r="AQ242" s="222">
        <f t="shared" si="382"/>
        <v>12.019302998823534</v>
      </c>
      <c r="AR242" s="223">
        <f t="shared" si="383"/>
        <v>9.7299119514285746</v>
      </c>
      <c r="AS242" s="224">
        <f t="shared" si="384"/>
        <v>11.351563943333337</v>
      </c>
      <c r="AT242" s="268">
        <f t="shared" si="385"/>
        <v>114.38189890160004</v>
      </c>
      <c r="AU242" s="253">
        <f t="shared" si="386"/>
        <v>136.76096607800008</v>
      </c>
      <c r="AV242" s="254">
        <f t="shared" si="340"/>
        <v>157.27511098970007</v>
      </c>
      <c r="AW242" s="254">
        <f t="shared" si="341"/>
        <v>216.76096607800008</v>
      </c>
      <c r="AX242" s="255">
        <f t="shared" si="342"/>
        <v>12.750645063411769</v>
      </c>
      <c r="AY242" s="256">
        <f t="shared" si="343"/>
        <v>10.321950765619052</v>
      </c>
      <c r="AZ242" s="257">
        <f t="shared" si="344"/>
        <v>12.042275893222227</v>
      </c>
      <c r="BA242" s="268">
        <f t="shared" si="345"/>
        <v>125.82008879176006</v>
      </c>
    </row>
    <row r="243" spans="1:53" x14ac:dyDescent="0.2">
      <c r="A243" s="33">
        <v>9176</v>
      </c>
      <c r="B243" s="33" t="s">
        <v>258</v>
      </c>
      <c r="C243" s="34" t="s">
        <v>20</v>
      </c>
      <c r="D243" s="47">
        <v>149.12</v>
      </c>
      <c r="E243" s="36">
        <f t="shared" si="404"/>
        <v>169.99679999999998</v>
      </c>
      <c r="F243" s="18">
        <f t="shared" si="405"/>
        <v>229.12</v>
      </c>
      <c r="G243" s="37">
        <f t="shared" si="406"/>
        <v>17.624615384615385</v>
      </c>
      <c r="H243" s="38">
        <f t="shared" si="407"/>
        <v>13.47764705882353</v>
      </c>
      <c r="I243" s="39">
        <f t="shared" si="408"/>
        <v>14.32</v>
      </c>
      <c r="J243" s="40">
        <v>164.03200000000001</v>
      </c>
      <c r="K243" s="23">
        <f t="shared" si="387"/>
        <v>188.63679999999999</v>
      </c>
      <c r="L243" s="41">
        <f t="shared" si="388"/>
        <v>244.03200000000001</v>
      </c>
      <c r="M243" s="42">
        <f t="shared" si="389"/>
        <v>16.268800000000002</v>
      </c>
      <c r="N243" s="43">
        <f t="shared" si="390"/>
        <v>12.843789473684211</v>
      </c>
      <c r="O243" s="44">
        <f t="shared" si="391"/>
        <v>13.557333333333334</v>
      </c>
      <c r="P243" s="45">
        <v>180.43520000000004</v>
      </c>
      <c r="Q243" s="46">
        <f t="shared" si="392"/>
        <v>207.50048000000004</v>
      </c>
      <c r="R243" s="52">
        <f t="shared" si="393"/>
        <v>260.43520000000001</v>
      </c>
      <c r="S243" s="31">
        <f t="shared" si="394"/>
        <v>17.362346666666667</v>
      </c>
      <c r="T243" s="32">
        <f t="shared" si="395"/>
        <v>13.707115789473685</v>
      </c>
      <c r="U243" s="74">
        <f t="shared" si="396"/>
        <v>15.319717647058823</v>
      </c>
      <c r="V243" s="105">
        <f t="shared" si="397"/>
        <v>198.47872000000007</v>
      </c>
      <c r="W243" s="105">
        <f t="shared" si="398"/>
        <v>228.25052800000006</v>
      </c>
      <c r="X243" s="106">
        <f t="shared" si="399"/>
        <v>278.47872000000007</v>
      </c>
      <c r="Y243" s="102">
        <f t="shared" si="400"/>
        <v>18.565248000000004</v>
      </c>
      <c r="Z243" s="103">
        <f t="shared" si="401"/>
        <v>14.65677473684211</v>
      </c>
      <c r="AA243" s="104">
        <f t="shared" si="402"/>
        <v>16.381101176470594</v>
      </c>
      <c r="AB243" s="151">
        <f t="shared" si="403"/>
        <v>218.32659200000009</v>
      </c>
      <c r="AC243" s="151">
        <f t="shared" si="409"/>
        <v>251.0755808000001</v>
      </c>
      <c r="AD243" s="152">
        <f t="shared" si="410"/>
        <v>298.32659200000012</v>
      </c>
      <c r="AE243" s="148">
        <f t="shared" si="411"/>
        <v>19.888439466666675</v>
      </c>
      <c r="AF243" s="149">
        <f t="shared" si="412"/>
        <v>15.701399578947374</v>
      </c>
      <c r="AG243" s="150">
        <f t="shared" si="413"/>
        <v>17.548623058823537</v>
      </c>
      <c r="AH243" s="187">
        <f t="shared" si="414"/>
        <v>240.15925120000011</v>
      </c>
      <c r="AI243" s="188">
        <f t="shared" si="374"/>
        <v>276.18313888000012</v>
      </c>
      <c r="AJ243" s="188">
        <f t="shared" si="375"/>
        <v>320.15925120000009</v>
      </c>
      <c r="AK243" s="189">
        <f t="shared" si="376"/>
        <v>18.832897129411769</v>
      </c>
      <c r="AL243" s="190">
        <f t="shared" si="377"/>
        <v>15.245678628571433</v>
      </c>
      <c r="AM243" s="191">
        <f t="shared" si="378"/>
        <v>17.786625066666673</v>
      </c>
      <c r="AN243" s="220">
        <f t="shared" si="415"/>
        <v>264.17517632000016</v>
      </c>
      <c r="AO243" s="221">
        <f t="shared" si="380"/>
        <v>303.80145276800016</v>
      </c>
      <c r="AP243" s="221">
        <f t="shared" si="381"/>
        <v>344.17517632000016</v>
      </c>
      <c r="AQ243" s="222">
        <f t="shared" si="382"/>
        <v>20.245598607058835</v>
      </c>
      <c r="AR243" s="223">
        <f t="shared" si="383"/>
        <v>16.389294110476197</v>
      </c>
      <c r="AS243" s="224">
        <f t="shared" si="384"/>
        <v>19.120843128888897</v>
      </c>
      <c r="AT243" s="268">
        <f t="shared" si="385"/>
        <v>243.04116221440015</v>
      </c>
      <c r="AU243" s="253">
        <f t="shared" si="386"/>
        <v>290.59269395200022</v>
      </c>
      <c r="AV243" s="254">
        <f t="shared" si="340"/>
        <v>334.18159804480024</v>
      </c>
      <c r="AW243" s="254">
        <f t="shared" si="341"/>
        <v>370.59269395200022</v>
      </c>
      <c r="AX243" s="255">
        <f t="shared" si="342"/>
        <v>21.7995702324706</v>
      </c>
      <c r="AY243" s="256">
        <f t="shared" si="343"/>
        <v>17.647271140571441</v>
      </c>
      <c r="AZ243" s="257">
        <f t="shared" si="344"/>
        <v>20.588482997333344</v>
      </c>
      <c r="BA243" s="268">
        <f t="shared" si="345"/>
        <v>267.34527843584021</v>
      </c>
    </row>
    <row r="244" spans="1:53" x14ac:dyDescent="0.2">
      <c r="A244" s="33">
        <v>9177</v>
      </c>
      <c r="B244" s="33" t="s">
        <v>259</v>
      </c>
      <c r="C244" s="34" t="s">
        <v>20</v>
      </c>
      <c r="D244" s="47">
        <v>87.72</v>
      </c>
      <c r="E244" s="36">
        <f t="shared" si="404"/>
        <v>100.00079999999998</v>
      </c>
      <c r="F244" s="18">
        <f t="shared" si="405"/>
        <v>167.72</v>
      </c>
      <c r="G244" s="37">
        <f t="shared" si="406"/>
        <v>12.901538461538461</v>
      </c>
      <c r="H244" s="38">
        <f t="shared" si="407"/>
        <v>9.8658823529411759</v>
      </c>
      <c r="I244" s="39">
        <f t="shared" si="408"/>
        <v>10.4825</v>
      </c>
      <c r="J244" s="40">
        <v>96.492000000000004</v>
      </c>
      <c r="K244" s="23">
        <f t="shared" si="387"/>
        <v>110.9658</v>
      </c>
      <c r="L244" s="41">
        <f t="shared" si="388"/>
        <v>176.49200000000002</v>
      </c>
      <c r="M244" s="42">
        <f t="shared" si="389"/>
        <v>11.766133333333334</v>
      </c>
      <c r="N244" s="43">
        <f t="shared" si="390"/>
        <v>9.289052631578949</v>
      </c>
      <c r="O244" s="44">
        <f t="shared" si="391"/>
        <v>9.8051111111111116</v>
      </c>
      <c r="P244" s="45">
        <v>106.14120000000001</v>
      </c>
      <c r="Q244" s="46">
        <f t="shared" si="392"/>
        <v>122.06238</v>
      </c>
      <c r="R244" s="52">
        <f t="shared" si="393"/>
        <v>186.14120000000003</v>
      </c>
      <c r="S244" s="31">
        <f t="shared" si="394"/>
        <v>12.409413333333335</v>
      </c>
      <c r="T244" s="32">
        <f t="shared" si="395"/>
        <v>9.7969052631578961</v>
      </c>
      <c r="U244" s="74">
        <f t="shared" si="396"/>
        <v>10.949482352941178</v>
      </c>
      <c r="V244" s="105">
        <f t="shared" si="397"/>
        <v>116.75532000000003</v>
      </c>
      <c r="W244" s="105">
        <f t="shared" si="398"/>
        <v>134.26861800000003</v>
      </c>
      <c r="X244" s="106">
        <f t="shared" si="399"/>
        <v>196.75532000000004</v>
      </c>
      <c r="Y244" s="102">
        <f t="shared" si="400"/>
        <v>13.117021333333335</v>
      </c>
      <c r="Z244" s="103">
        <f t="shared" si="401"/>
        <v>10.355543157894738</v>
      </c>
      <c r="AA244" s="104">
        <f t="shared" si="402"/>
        <v>11.573842352941179</v>
      </c>
      <c r="AB244" s="151">
        <f t="shared" si="403"/>
        <v>128.43085200000004</v>
      </c>
      <c r="AC244" s="151">
        <f t="shared" si="409"/>
        <v>147.69547980000004</v>
      </c>
      <c r="AD244" s="152">
        <f t="shared" si="410"/>
        <v>208.43085200000004</v>
      </c>
      <c r="AE244" s="148">
        <f t="shared" si="411"/>
        <v>13.895390133333336</v>
      </c>
      <c r="AF244" s="149">
        <f t="shared" si="412"/>
        <v>10.970044842105265</v>
      </c>
      <c r="AG244" s="150">
        <f t="shared" si="413"/>
        <v>12.260638352941179</v>
      </c>
      <c r="AH244" s="187">
        <f t="shared" si="414"/>
        <v>141.27393720000006</v>
      </c>
      <c r="AI244" s="188">
        <f t="shared" si="374"/>
        <v>162.46502778000007</v>
      </c>
      <c r="AJ244" s="188">
        <f t="shared" si="375"/>
        <v>221.27393720000006</v>
      </c>
      <c r="AK244" s="189">
        <f t="shared" si="376"/>
        <v>13.016113952941181</v>
      </c>
      <c r="AL244" s="190">
        <f t="shared" si="377"/>
        <v>10.536854152380956</v>
      </c>
      <c r="AM244" s="191">
        <f t="shared" si="378"/>
        <v>12.292996511111115</v>
      </c>
      <c r="AN244" s="220">
        <f t="shared" si="415"/>
        <v>155.40133092000008</v>
      </c>
      <c r="AO244" s="221">
        <f t="shared" si="380"/>
        <v>178.71153055800008</v>
      </c>
      <c r="AP244" s="221">
        <f t="shared" si="381"/>
        <v>235.40133092000008</v>
      </c>
      <c r="AQ244" s="222">
        <f t="shared" si="382"/>
        <v>13.847137112941182</v>
      </c>
      <c r="AR244" s="223">
        <f t="shared" si="383"/>
        <v>11.209587186666671</v>
      </c>
      <c r="AS244" s="224">
        <f t="shared" si="384"/>
        <v>13.077851717777783</v>
      </c>
      <c r="AT244" s="268">
        <f t="shared" si="385"/>
        <v>142.96922444640006</v>
      </c>
      <c r="AU244" s="253">
        <f t="shared" si="386"/>
        <v>170.9414640120001</v>
      </c>
      <c r="AV244" s="254">
        <f t="shared" si="340"/>
        <v>196.5826836138001</v>
      </c>
      <c r="AW244" s="254">
        <f t="shared" si="341"/>
        <v>250.9414640120001</v>
      </c>
      <c r="AX244" s="255">
        <f t="shared" si="342"/>
        <v>14.761262588941182</v>
      </c>
      <c r="AY244" s="256">
        <f t="shared" si="343"/>
        <v>11.949593524380957</v>
      </c>
      <c r="AZ244" s="257">
        <f t="shared" si="344"/>
        <v>13.941192445111117</v>
      </c>
      <c r="BA244" s="268">
        <f t="shared" si="345"/>
        <v>157.26614689104008</v>
      </c>
    </row>
    <row r="245" spans="1:53" x14ac:dyDescent="0.2">
      <c r="A245" s="33">
        <v>9180</v>
      </c>
      <c r="B245" s="33" t="s">
        <v>260</v>
      </c>
      <c r="C245" s="34" t="s">
        <v>20</v>
      </c>
      <c r="D245" s="47">
        <v>241.23</v>
      </c>
      <c r="E245" s="36">
        <f t="shared" si="404"/>
        <v>275.00219999999996</v>
      </c>
      <c r="F245" s="18">
        <f t="shared" si="405"/>
        <v>321.23</v>
      </c>
      <c r="G245" s="37">
        <f t="shared" si="406"/>
        <v>24.71</v>
      </c>
      <c r="H245" s="38">
        <f t="shared" si="407"/>
        <v>18.895882352941179</v>
      </c>
      <c r="I245" s="39">
        <f t="shared" si="408"/>
        <v>20.076875000000001</v>
      </c>
      <c r="J245" s="40">
        <v>265.35300000000001</v>
      </c>
      <c r="K245" s="23">
        <f t="shared" si="387"/>
        <v>305.15594999999996</v>
      </c>
      <c r="L245" s="41">
        <f t="shared" si="388"/>
        <v>345.35300000000001</v>
      </c>
      <c r="M245" s="42">
        <f t="shared" si="389"/>
        <v>23.023533333333333</v>
      </c>
      <c r="N245" s="43">
        <f t="shared" si="390"/>
        <v>18.176473684210528</v>
      </c>
      <c r="O245" s="44">
        <f t="shared" si="391"/>
        <v>19.186277777777779</v>
      </c>
      <c r="P245" s="45">
        <v>291.88830000000002</v>
      </c>
      <c r="Q245" s="46">
        <f t="shared" si="392"/>
        <v>335.67154499999998</v>
      </c>
      <c r="R245" s="52">
        <f t="shared" si="393"/>
        <v>371.88830000000002</v>
      </c>
      <c r="S245" s="31">
        <f t="shared" si="394"/>
        <v>24.792553333333334</v>
      </c>
      <c r="T245" s="32">
        <f t="shared" si="395"/>
        <v>19.573068421052632</v>
      </c>
      <c r="U245" s="74">
        <f t="shared" si="396"/>
        <v>21.875782352941176</v>
      </c>
      <c r="V245" s="105">
        <f t="shared" si="397"/>
        <v>321.07713000000007</v>
      </c>
      <c r="W245" s="105">
        <f t="shared" si="398"/>
        <v>369.23869950000005</v>
      </c>
      <c r="X245" s="106">
        <f t="shared" si="399"/>
        <v>401.07713000000007</v>
      </c>
      <c r="Y245" s="102">
        <f t="shared" si="400"/>
        <v>26.738475333333337</v>
      </c>
      <c r="Z245" s="103">
        <f t="shared" si="401"/>
        <v>21.109322631578952</v>
      </c>
      <c r="AA245" s="104">
        <f t="shared" si="402"/>
        <v>23.592772352941182</v>
      </c>
      <c r="AB245" s="151">
        <f t="shared" si="403"/>
        <v>353.18484300000011</v>
      </c>
      <c r="AC245" s="151">
        <f t="shared" si="409"/>
        <v>406.16256945000009</v>
      </c>
      <c r="AD245" s="152">
        <f t="shared" si="410"/>
        <v>433.18484300000011</v>
      </c>
      <c r="AE245" s="148">
        <f t="shared" si="411"/>
        <v>28.878989533333343</v>
      </c>
      <c r="AF245" s="149">
        <f t="shared" si="412"/>
        <v>22.799202263157902</v>
      </c>
      <c r="AG245" s="150">
        <f t="shared" si="413"/>
        <v>25.481461352941182</v>
      </c>
      <c r="AH245" s="187">
        <f t="shared" si="414"/>
        <v>388.50332730000014</v>
      </c>
      <c r="AI245" s="188">
        <f t="shared" si="374"/>
        <v>446.77882639500012</v>
      </c>
      <c r="AJ245" s="188">
        <f t="shared" si="375"/>
        <v>468.50332730000014</v>
      </c>
      <c r="AK245" s="189">
        <f t="shared" si="376"/>
        <v>27.559019252941184</v>
      </c>
      <c r="AL245" s="190">
        <f t="shared" si="377"/>
        <v>22.309682252380959</v>
      </c>
      <c r="AM245" s="191">
        <f t="shared" si="378"/>
        <v>26.027962627777786</v>
      </c>
      <c r="AN245" s="220">
        <f t="shared" si="415"/>
        <v>427.35366003000019</v>
      </c>
      <c r="AO245" s="221">
        <f t="shared" si="380"/>
        <v>491.45670903450019</v>
      </c>
      <c r="AP245" s="221">
        <f t="shared" si="381"/>
        <v>507.35366003000019</v>
      </c>
      <c r="AQ245" s="222">
        <f t="shared" si="382"/>
        <v>29.844332942941186</v>
      </c>
      <c r="AR245" s="223">
        <f t="shared" si="383"/>
        <v>24.159698096666677</v>
      </c>
      <c r="AS245" s="224">
        <f t="shared" si="384"/>
        <v>28.186314446111123</v>
      </c>
      <c r="AT245" s="268">
        <f t="shared" si="385"/>
        <v>393.1653672276002</v>
      </c>
      <c r="AU245" s="253">
        <f t="shared" si="386"/>
        <v>470.08902603300027</v>
      </c>
      <c r="AV245" s="254">
        <f t="shared" si="340"/>
        <v>540.60237993795022</v>
      </c>
      <c r="AW245" s="254">
        <f t="shared" si="341"/>
        <v>550.08902603300021</v>
      </c>
      <c r="AX245" s="255">
        <f t="shared" si="342"/>
        <v>32.358178001941191</v>
      </c>
      <c r="AY245" s="256">
        <f t="shared" si="343"/>
        <v>26.194715525380964</v>
      </c>
      <c r="AZ245" s="257">
        <f t="shared" si="344"/>
        <v>30.56050144627779</v>
      </c>
      <c r="BA245" s="268">
        <f t="shared" si="345"/>
        <v>432.48190395036022</v>
      </c>
    </row>
    <row r="246" spans="1:53" x14ac:dyDescent="0.2">
      <c r="A246" s="33">
        <v>9181</v>
      </c>
      <c r="B246" s="33" t="s">
        <v>261</v>
      </c>
      <c r="C246" s="34" t="s">
        <v>20</v>
      </c>
      <c r="D246" s="47">
        <v>114.04</v>
      </c>
      <c r="E246" s="36">
        <f t="shared" si="404"/>
        <v>130.00559999999999</v>
      </c>
      <c r="F246" s="18">
        <f t="shared" si="405"/>
        <v>194.04000000000002</v>
      </c>
      <c r="G246" s="37">
        <f t="shared" si="406"/>
        <v>14.926153846153849</v>
      </c>
      <c r="H246" s="38">
        <f t="shared" si="407"/>
        <v>11.414117647058825</v>
      </c>
      <c r="I246" s="39">
        <f t="shared" si="408"/>
        <v>12.127500000000001</v>
      </c>
      <c r="J246" s="40">
        <v>125.44400000000002</v>
      </c>
      <c r="K246" s="23">
        <f t="shared" si="387"/>
        <v>144.26060000000001</v>
      </c>
      <c r="L246" s="41">
        <f t="shared" si="388"/>
        <v>205.44400000000002</v>
      </c>
      <c r="M246" s="42">
        <f t="shared" si="389"/>
        <v>13.696266666666668</v>
      </c>
      <c r="N246" s="43">
        <f t="shared" si="390"/>
        <v>10.812842105263158</v>
      </c>
      <c r="O246" s="44">
        <f t="shared" si="391"/>
        <v>11.413555555555556</v>
      </c>
      <c r="P246" s="45">
        <v>137.98840000000004</v>
      </c>
      <c r="Q246" s="46">
        <f t="shared" si="392"/>
        <v>158.68666000000005</v>
      </c>
      <c r="R246" s="52">
        <f t="shared" si="393"/>
        <v>217.98840000000004</v>
      </c>
      <c r="S246" s="31">
        <f t="shared" si="394"/>
        <v>14.532560000000002</v>
      </c>
      <c r="T246" s="32">
        <f t="shared" si="395"/>
        <v>11.473073684210528</v>
      </c>
      <c r="U246" s="74">
        <f t="shared" si="396"/>
        <v>12.822847058823532</v>
      </c>
      <c r="V246" s="105">
        <f t="shared" si="397"/>
        <v>151.78724000000005</v>
      </c>
      <c r="W246" s="105">
        <f t="shared" si="398"/>
        <v>174.55532600000004</v>
      </c>
      <c r="X246" s="106">
        <f t="shared" si="399"/>
        <v>231.78724000000005</v>
      </c>
      <c r="Y246" s="102">
        <f t="shared" si="400"/>
        <v>15.45248266666667</v>
      </c>
      <c r="Z246" s="103">
        <f t="shared" si="401"/>
        <v>12.199328421052634</v>
      </c>
      <c r="AA246" s="104">
        <f t="shared" si="402"/>
        <v>13.634543529411769</v>
      </c>
      <c r="AB246" s="151">
        <f t="shared" si="403"/>
        <v>166.96596400000007</v>
      </c>
      <c r="AC246" s="151">
        <f t="shared" si="409"/>
        <v>192.01085860000006</v>
      </c>
      <c r="AD246" s="152">
        <f t="shared" si="410"/>
        <v>246.96596400000007</v>
      </c>
      <c r="AE246" s="148">
        <f t="shared" si="411"/>
        <v>16.464397600000005</v>
      </c>
      <c r="AF246" s="149">
        <f t="shared" si="412"/>
        <v>12.998208631578951</v>
      </c>
      <c r="AG246" s="150">
        <f t="shared" si="413"/>
        <v>14.527409647058828</v>
      </c>
      <c r="AH246" s="187">
        <f t="shared" si="414"/>
        <v>183.6625604000001</v>
      </c>
      <c r="AI246" s="188">
        <f t="shared" si="374"/>
        <v>211.2119444600001</v>
      </c>
      <c r="AJ246" s="188">
        <f t="shared" si="375"/>
        <v>263.66256040000007</v>
      </c>
      <c r="AK246" s="189">
        <f t="shared" si="376"/>
        <v>15.509562376470592</v>
      </c>
      <c r="AL246" s="190">
        <f t="shared" si="377"/>
        <v>12.555360019047622</v>
      </c>
      <c r="AM246" s="191">
        <f t="shared" si="378"/>
        <v>14.647920022222227</v>
      </c>
      <c r="AN246" s="220">
        <f t="shared" si="415"/>
        <v>202.02881644000013</v>
      </c>
      <c r="AO246" s="221">
        <f t="shared" si="380"/>
        <v>232.33313890600013</v>
      </c>
      <c r="AP246" s="221">
        <f t="shared" si="381"/>
        <v>282.02881644000013</v>
      </c>
      <c r="AQ246" s="222">
        <f t="shared" si="382"/>
        <v>16.589930378823539</v>
      </c>
      <c r="AR246" s="223">
        <f t="shared" si="383"/>
        <v>13.429943640000007</v>
      </c>
      <c r="AS246" s="224">
        <f t="shared" si="384"/>
        <v>15.668267580000007</v>
      </c>
      <c r="AT246" s="268">
        <f t="shared" si="385"/>
        <v>185.86651112480013</v>
      </c>
      <c r="AU246" s="253">
        <f t="shared" si="386"/>
        <v>222.23169808400016</v>
      </c>
      <c r="AV246" s="254">
        <f t="shared" si="340"/>
        <v>255.56645279660017</v>
      </c>
      <c r="AW246" s="254">
        <f t="shared" si="341"/>
        <v>302.23169808400019</v>
      </c>
      <c r="AX246" s="255">
        <f t="shared" si="342"/>
        <v>17.778335181411776</v>
      </c>
      <c r="AY246" s="256">
        <f t="shared" si="343"/>
        <v>14.391985623047628</v>
      </c>
      <c r="AZ246" s="257">
        <f t="shared" si="344"/>
        <v>16.790649893555567</v>
      </c>
      <c r="BA246" s="268">
        <f t="shared" si="345"/>
        <v>204.45316223728014</v>
      </c>
    </row>
    <row r="247" spans="1:53" x14ac:dyDescent="0.2">
      <c r="A247" s="33">
        <v>9182</v>
      </c>
      <c r="B247" s="33" t="s">
        <v>262</v>
      </c>
      <c r="C247" s="34" t="s">
        <v>20</v>
      </c>
      <c r="D247" s="47">
        <v>184.21</v>
      </c>
      <c r="E247" s="36">
        <f t="shared" si="404"/>
        <v>209.99939999999998</v>
      </c>
      <c r="F247" s="18">
        <f t="shared" si="405"/>
        <v>264.21000000000004</v>
      </c>
      <c r="G247" s="37">
        <f t="shared" si="406"/>
        <v>20.323846153846155</v>
      </c>
      <c r="H247" s="38">
        <f t="shared" si="407"/>
        <v>15.541764705882356</v>
      </c>
      <c r="I247" s="39">
        <f t="shared" si="408"/>
        <v>16.513125000000002</v>
      </c>
      <c r="J247" s="40">
        <v>202.63100000000003</v>
      </c>
      <c r="K247" s="23">
        <f t="shared" si="387"/>
        <v>233.02565000000001</v>
      </c>
      <c r="L247" s="41">
        <f t="shared" si="388"/>
        <v>282.63100000000003</v>
      </c>
      <c r="M247" s="42">
        <f t="shared" si="389"/>
        <v>18.842066666666668</v>
      </c>
      <c r="N247" s="43">
        <f t="shared" si="390"/>
        <v>14.875315789473685</v>
      </c>
      <c r="O247" s="44">
        <f t="shared" si="391"/>
        <v>15.701722222222223</v>
      </c>
      <c r="P247" s="45">
        <v>222.89410000000004</v>
      </c>
      <c r="Q247" s="46">
        <f t="shared" si="392"/>
        <v>256.328215</v>
      </c>
      <c r="R247" s="52">
        <f t="shared" si="393"/>
        <v>302.89410000000004</v>
      </c>
      <c r="S247" s="31">
        <f t="shared" si="394"/>
        <v>20.192940000000004</v>
      </c>
      <c r="T247" s="32">
        <f t="shared" si="395"/>
        <v>15.941794736842107</v>
      </c>
      <c r="U247" s="74">
        <f t="shared" si="396"/>
        <v>17.817300000000003</v>
      </c>
      <c r="V247" s="105">
        <f t="shared" si="397"/>
        <v>245.18351000000007</v>
      </c>
      <c r="W247" s="105">
        <f t="shared" si="398"/>
        <v>281.96103650000003</v>
      </c>
      <c r="X247" s="106">
        <f t="shared" si="399"/>
        <v>325.18351000000007</v>
      </c>
      <c r="Y247" s="102">
        <f t="shared" si="400"/>
        <v>21.678900666666671</v>
      </c>
      <c r="Z247" s="103">
        <f t="shared" si="401"/>
        <v>17.114921578947371</v>
      </c>
      <c r="AA247" s="104">
        <f t="shared" si="402"/>
        <v>19.128441764705887</v>
      </c>
      <c r="AB247" s="151">
        <f t="shared" si="403"/>
        <v>269.70186100000012</v>
      </c>
      <c r="AC247" s="151">
        <f t="shared" si="409"/>
        <v>310.15714015000009</v>
      </c>
      <c r="AD247" s="152">
        <f t="shared" si="410"/>
        <v>349.70186100000012</v>
      </c>
      <c r="AE247" s="148">
        <f t="shared" si="411"/>
        <v>23.313457400000008</v>
      </c>
      <c r="AF247" s="149">
        <f t="shared" si="412"/>
        <v>18.405361105263164</v>
      </c>
      <c r="AG247" s="150">
        <f t="shared" si="413"/>
        <v>20.57069770588236</v>
      </c>
      <c r="AH247" s="187">
        <f t="shared" si="414"/>
        <v>296.67204710000016</v>
      </c>
      <c r="AI247" s="188">
        <f t="shared" si="374"/>
        <v>341.17285416500016</v>
      </c>
      <c r="AJ247" s="188">
        <f t="shared" si="375"/>
        <v>376.67204710000016</v>
      </c>
      <c r="AK247" s="189">
        <f t="shared" si="376"/>
        <v>22.157179241176479</v>
      </c>
      <c r="AL247" s="190">
        <f t="shared" si="377"/>
        <v>17.936764147619055</v>
      </c>
      <c r="AM247" s="191">
        <f t="shared" si="378"/>
        <v>20.926224838888899</v>
      </c>
      <c r="AN247" s="220">
        <f t="shared" si="415"/>
        <v>326.33925181000018</v>
      </c>
      <c r="AO247" s="221">
        <f t="shared" si="380"/>
        <v>375.29013958150017</v>
      </c>
      <c r="AP247" s="221">
        <f t="shared" si="381"/>
        <v>406.33925181000018</v>
      </c>
      <c r="AQ247" s="222">
        <f t="shared" si="382"/>
        <v>23.902308930000011</v>
      </c>
      <c r="AR247" s="223">
        <f t="shared" si="383"/>
        <v>19.34948818142858</v>
      </c>
      <c r="AS247" s="224">
        <f t="shared" si="384"/>
        <v>22.574402878333345</v>
      </c>
      <c r="AT247" s="268">
        <f t="shared" si="385"/>
        <v>300.23211166520014</v>
      </c>
      <c r="AU247" s="253">
        <f t="shared" si="386"/>
        <v>358.97317699100023</v>
      </c>
      <c r="AV247" s="254">
        <f t="shared" si="340"/>
        <v>412.81915353965024</v>
      </c>
      <c r="AW247" s="254">
        <f t="shared" si="341"/>
        <v>438.97317699100023</v>
      </c>
      <c r="AX247" s="255">
        <f t="shared" si="342"/>
        <v>25.821951587705897</v>
      </c>
      <c r="AY247" s="256">
        <f t="shared" si="343"/>
        <v>20.903484618619057</v>
      </c>
      <c r="AZ247" s="257">
        <f t="shared" si="344"/>
        <v>24.387398721722235</v>
      </c>
      <c r="BA247" s="268">
        <f t="shared" si="345"/>
        <v>330.25532283172021</v>
      </c>
    </row>
    <row r="248" spans="1:53" x14ac:dyDescent="0.2">
      <c r="A248" s="33">
        <v>9183</v>
      </c>
      <c r="B248" s="33" t="s">
        <v>263</v>
      </c>
      <c r="C248" s="34" t="s">
        <v>20</v>
      </c>
      <c r="D248" s="47">
        <v>267.54000000000002</v>
      </c>
      <c r="E248" s="36">
        <f t="shared" si="404"/>
        <v>304.99560000000002</v>
      </c>
      <c r="F248" s="18">
        <f t="shared" si="405"/>
        <v>347.54</v>
      </c>
      <c r="G248" s="37">
        <f t="shared" si="406"/>
        <v>26.733846153846155</v>
      </c>
      <c r="H248" s="38">
        <f t="shared" si="407"/>
        <v>20.443529411764708</v>
      </c>
      <c r="I248" s="39">
        <f t="shared" si="408"/>
        <v>21.721250000000001</v>
      </c>
      <c r="J248" s="40">
        <v>294.29400000000004</v>
      </c>
      <c r="K248" s="23">
        <f t="shared" si="387"/>
        <v>338.43810000000002</v>
      </c>
      <c r="L248" s="41">
        <f t="shared" si="388"/>
        <v>374.29400000000004</v>
      </c>
      <c r="M248" s="42">
        <f t="shared" si="389"/>
        <v>24.952933333333338</v>
      </c>
      <c r="N248" s="43">
        <f t="shared" si="390"/>
        <v>19.699684210526318</v>
      </c>
      <c r="O248" s="44">
        <f t="shared" si="391"/>
        <v>20.794111111111114</v>
      </c>
      <c r="P248" s="45">
        <v>323.72340000000008</v>
      </c>
      <c r="Q248" s="46">
        <f t="shared" si="392"/>
        <v>372.28191000000004</v>
      </c>
      <c r="R248" s="52">
        <f t="shared" si="393"/>
        <v>403.72340000000008</v>
      </c>
      <c r="S248" s="31">
        <f t="shared" si="394"/>
        <v>26.914893333333339</v>
      </c>
      <c r="T248" s="32">
        <f t="shared" si="395"/>
        <v>21.248600000000003</v>
      </c>
      <c r="U248" s="74">
        <f t="shared" si="396"/>
        <v>23.748435294117652</v>
      </c>
      <c r="V248" s="105">
        <f t="shared" si="397"/>
        <v>356.09574000000015</v>
      </c>
      <c r="W248" s="105">
        <f t="shared" si="398"/>
        <v>409.51010100000013</v>
      </c>
      <c r="X248" s="106">
        <f t="shared" si="399"/>
        <v>436.09574000000015</v>
      </c>
      <c r="Y248" s="102">
        <f t="shared" si="400"/>
        <v>29.073049333333344</v>
      </c>
      <c r="Z248" s="103">
        <f t="shared" si="401"/>
        <v>22.95240736842106</v>
      </c>
      <c r="AA248" s="104">
        <f t="shared" si="402"/>
        <v>25.652690588235302</v>
      </c>
      <c r="AB248" s="151">
        <f t="shared" si="403"/>
        <v>391.70531400000021</v>
      </c>
      <c r="AC248" s="151">
        <f t="shared" si="409"/>
        <v>450.46111110000021</v>
      </c>
      <c r="AD248" s="152">
        <f t="shared" si="410"/>
        <v>471.70531400000021</v>
      </c>
      <c r="AE248" s="148">
        <f t="shared" si="411"/>
        <v>31.447020933333349</v>
      </c>
      <c r="AF248" s="149">
        <f t="shared" si="412"/>
        <v>24.826595473684222</v>
      </c>
      <c r="AG248" s="150">
        <f t="shared" si="413"/>
        <v>27.747371411764718</v>
      </c>
      <c r="AH248" s="187">
        <f t="shared" si="414"/>
        <v>430.87584540000029</v>
      </c>
      <c r="AI248" s="188">
        <f t="shared" si="374"/>
        <v>495.50722221000029</v>
      </c>
      <c r="AJ248" s="188">
        <f t="shared" si="375"/>
        <v>510.87584540000029</v>
      </c>
      <c r="AK248" s="189">
        <f t="shared" si="376"/>
        <v>30.051520317647075</v>
      </c>
      <c r="AL248" s="190">
        <f t="shared" si="377"/>
        <v>24.327421209523823</v>
      </c>
      <c r="AM248" s="191">
        <f t="shared" si="378"/>
        <v>28.381991411111127</v>
      </c>
      <c r="AN248" s="220">
        <f t="shared" si="415"/>
        <v>473.96342994000037</v>
      </c>
      <c r="AO248" s="221">
        <f t="shared" si="380"/>
        <v>545.05794443100035</v>
      </c>
      <c r="AP248" s="221">
        <f t="shared" si="381"/>
        <v>553.96342994000042</v>
      </c>
      <c r="AQ248" s="222">
        <f t="shared" si="382"/>
        <v>32.586084114117675</v>
      </c>
      <c r="AR248" s="223">
        <f t="shared" si="383"/>
        <v>26.379210949523831</v>
      </c>
      <c r="AS248" s="224">
        <f t="shared" si="384"/>
        <v>30.775746107777803</v>
      </c>
      <c r="AT248" s="268">
        <f t="shared" si="385"/>
        <v>436.04635554480029</v>
      </c>
      <c r="AU248" s="253">
        <f t="shared" si="386"/>
        <v>521.35977293400049</v>
      </c>
      <c r="AV248" s="254">
        <f t="shared" si="340"/>
        <v>599.56373887410052</v>
      </c>
      <c r="AW248" s="254">
        <f t="shared" si="341"/>
        <v>601.35977293400049</v>
      </c>
      <c r="AX248" s="255">
        <f t="shared" si="342"/>
        <v>35.374104290235323</v>
      </c>
      <c r="AY248" s="256">
        <f t="shared" si="343"/>
        <v>28.636179663523833</v>
      </c>
      <c r="AZ248" s="257">
        <f t="shared" si="344"/>
        <v>33.408876274111137</v>
      </c>
      <c r="BA248" s="268">
        <f t="shared" si="345"/>
        <v>479.65099109928042</v>
      </c>
    </row>
    <row r="249" spans="1:53" x14ac:dyDescent="0.2">
      <c r="A249" s="33">
        <v>9184</v>
      </c>
      <c r="B249" s="33" t="s">
        <v>264</v>
      </c>
      <c r="C249" s="34" t="s">
        <v>20</v>
      </c>
      <c r="D249" s="47">
        <v>74.56</v>
      </c>
      <c r="E249" s="36">
        <f t="shared" si="404"/>
        <v>84.99839999999999</v>
      </c>
      <c r="F249" s="18">
        <f t="shared" si="405"/>
        <v>154.56</v>
      </c>
      <c r="G249" s="37">
        <f t="shared" si="406"/>
        <v>11.889230769230769</v>
      </c>
      <c r="H249" s="38">
        <f t="shared" si="407"/>
        <v>9.091764705882353</v>
      </c>
      <c r="I249" s="39">
        <f t="shared" si="408"/>
        <v>9.66</v>
      </c>
      <c r="J249" s="40">
        <v>82.016000000000005</v>
      </c>
      <c r="K249" s="23">
        <f t="shared" ref="K249:K280" si="416">+(J249*1.15)</f>
        <v>94.318399999999997</v>
      </c>
      <c r="L249" s="41">
        <f t="shared" ref="L249:L280" si="417">+(J249+80)</f>
        <v>162.01600000000002</v>
      </c>
      <c r="M249" s="42">
        <f t="shared" ref="M249:M280" si="418">+((J249+80)/15)</f>
        <v>10.801066666666667</v>
      </c>
      <c r="N249" s="43">
        <f t="shared" ref="N249:N280" si="419">+((J249+80)/19)</f>
        <v>8.5271578947368436</v>
      </c>
      <c r="O249" s="44">
        <f t="shared" ref="O249:O280" si="420">+((J249+80)/18)</f>
        <v>9.0008888888888894</v>
      </c>
      <c r="P249" s="45">
        <v>90.217600000000019</v>
      </c>
      <c r="Q249" s="46">
        <f t="shared" ref="Q249:Q280" si="421">+(P249*1.15)</f>
        <v>103.75024000000002</v>
      </c>
      <c r="R249" s="52">
        <f t="shared" ref="R249:R280" si="422">+(P249+80)</f>
        <v>170.2176</v>
      </c>
      <c r="S249" s="31">
        <f t="shared" ref="S249:S280" si="423">+((P249+80)/15)</f>
        <v>11.34784</v>
      </c>
      <c r="T249" s="32">
        <f t="shared" ref="T249:T280" si="424">+((P249+80)/19)</f>
        <v>8.9588210526315795</v>
      </c>
      <c r="U249" s="74">
        <f t="shared" ref="U249:U280" si="425">+((P249+80)/17)</f>
        <v>10.0128</v>
      </c>
      <c r="V249" s="105">
        <f t="shared" ref="V249:V280" si="426">P249*1.1</f>
        <v>99.239360000000033</v>
      </c>
      <c r="W249" s="105">
        <f t="shared" ref="W249:W280" si="427">V249*1.15</f>
        <v>114.12526400000003</v>
      </c>
      <c r="X249" s="106">
        <f t="shared" ref="X249:X280" si="428">V249+80</f>
        <v>179.23936000000003</v>
      </c>
      <c r="Y249" s="102">
        <f t="shared" ref="Y249:Y280" si="429">+((V249+80)/15)</f>
        <v>11.949290666666668</v>
      </c>
      <c r="Z249" s="103">
        <f t="shared" ref="Z249:Z280" si="430">+((V249+80)/19)</f>
        <v>9.433650526315791</v>
      </c>
      <c r="AA249" s="104">
        <f t="shared" ref="AA249:AA280" si="431">+((V249+80)/17)</f>
        <v>10.543491764705884</v>
      </c>
      <c r="AB249" s="151">
        <f t="shared" ref="AB249:AB277" si="432">V249*1.1</f>
        <v>109.16329600000005</v>
      </c>
      <c r="AC249" s="151">
        <f t="shared" si="409"/>
        <v>125.53779040000005</v>
      </c>
      <c r="AD249" s="152">
        <f t="shared" si="410"/>
        <v>189.16329600000006</v>
      </c>
      <c r="AE249" s="148">
        <f t="shared" si="411"/>
        <v>12.610886400000004</v>
      </c>
      <c r="AF249" s="149">
        <f t="shared" si="412"/>
        <v>9.955962947368425</v>
      </c>
      <c r="AG249" s="150">
        <f t="shared" si="413"/>
        <v>11.127252705882356</v>
      </c>
      <c r="AH249" s="187">
        <f t="shared" si="414"/>
        <v>120.07962560000006</v>
      </c>
      <c r="AI249" s="188">
        <f t="shared" si="374"/>
        <v>138.09156944000006</v>
      </c>
      <c r="AJ249" s="188">
        <f t="shared" si="375"/>
        <v>200.07962560000004</v>
      </c>
      <c r="AK249" s="189">
        <f t="shared" si="376"/>
        <v>11.769389741176473</v>
      </c>
      <c r="AL249" s="190">
        <f t="shared" si="377"/>
        <v>9.5276012190476216</v>
      </c>
      <c r="AM249" s="191">
        <f t="shared" si="378"/>
        <v>11.115534755555558</v>
      </c>
      <c r="AN249" s="220">
        <f t="shared" si="415"/>
        <v>132.08758816000008</v>
      </c>
      <c r="AO249" s="221">
        <f t="shared" si="380"/>
        <v>151.90072638400008</v>
      </c>
      <c r="AP249" s="221">
        <f t="shared" si="381"/>
        <v>212.08758816000008</v>
      </c>
      <c r="AQ249" s="222">
        <f t="shared" si="382"/>
        <v>12.475740480000004</v>
      </c>
      <c r="AR249" s="223">
        <f t="shared" si="383"/>
        <v>10.099408960000003</v>
      </c>
      <c r="AS249" s="224">
        <f t="shared" si="384"/>
        <v>11.782643786666672</v>
      </c>
      <c r="AT249" s="268">
        <f t="shared" si="385"/>
        <v>121.52058110720007</v>
      </c>
      <c r="AU249" s="253">
        <f t="shared" si="386"/>
        <v>145.29634697600011</v>
      </c>
      <c r="AV249" s="254">
        <f t="shared" si="340"/>
        <v>167.09079902240012</v>
      </c>
      <c r="AW249" s="254">
        <f t="shared" si="341"/>
        <v>225.29634697600011</v>
      </c>
      <c r="AX249" s="255">
        <f t="shared" si="342"/>
        <v>13.252726292705889</v>
      </c>
      <c r="AY249" s="256">
        <f t="shared" si="343"/>
        <v>10.728397475047624</v>
      </c>
      <c r="AZ249" s="257">
        <f t="shared" si="344"/>
        <v>12.516463720888895</v>
      </c>
      <c r="BA249" s="268">
        <f t="shared" si="345"/>
        <v>133.67263921792011</v>
      </c>
    </row>
    <row r="250" spans="1:53" x14ac:dyDescent="0.2">
      <c r="A250" s="33">
        <v>9185</v>
      </c>
      <c r="B250" s="33" t="s">
        <v>265</v>
      </c>
      <c r="C250" s="34" t="s">
        <v>20</v>
      </c>
      <c r="D250" s="47">
        <v>149.12</v>
      </c>
      <c r="E250" s="36">
        <f t="shared" si="404"/>
        <v>169.99679999999998</v>
      </c>
      <c r="F250" s="18">
        <f t="shared" si="405"/>
        <v>229.12</v>
      </c>
      <c r="G250" s="37">
        <f t="shared" si="406"/>
        <v>17.624615384615385</v>
      </c>
      <c r="H250" s="38">
        <f t="shared" si="407"/>
        <v>13.47764705882353</v>
      </c>
      <c r="I250" s="39">
        <f t="shared" si="408"/>
        <v>14.32</v>
      </c>
      <c r="J250" s="40">
        <v>164.03200000000001</v>
      </c>
      <c r="K250" s="23">
        <f t="shared" si="416"/>
        <v>188.63679999999999</v>
      </c>
      <c r="L250" s="41">
        <f t="shared" si="417"/>
        <v>244.03200000000001</v>
      </c>
      <c r="M250" s="42">
        <f t="shared" si="418"/>
        <v>16.268800000000002</v>
      </c>
      <c r="N250" s="43">
        <f t="shared" si="419"/>
        <v>12.843789473684211</v>
      </c>
      <c r="O250" s="44">
        <f t="shared" si="420"/>
        <v>13.557333333333334</v>
      </c>
      <c r="P250" s="45">
        <v>180.43520000000004</v>
      </c>
      <c r="Q250" s="46">
        <f t="shared" si="421"/>
        <v>207.50048000000004</v>
      </c>
      <c r="R250" s="52">
        <f t="shared" si="422"/>
        <v>260.43520000000001</v>
      </c>
      <c r="S250" s="31">
        <f t="shared" si="423"/>
        <v>17.362346666666667</v>
      </c>
      <c r="T250" s="32">
        <f t="shared" si="424"/>
        <v>13.707115789473685</v>
      </c>
      <c r="U250" s="74">
        <f t="shared" si="425"/>
        <v>15.319717647058823</v>
      </c>
      <c r="V250" s="105">
        <f t="shared" si="426"/>
        <v>198.47872000000007</v>
      </c>
      <c r="W250" s="105">
        <f t="shared" si="427"/>
        <v>228.25052800000006</v>
      </c>
      <c r="X250" s="106">
        <f t="shared" si="428"/>
        <v>278.47872000000007</v>
      </c>
      <c r="Y250" s="102">
        <f t="shared" si="429"/>
        <v>18.565248000000004</v>
      </c>
      <c r="Z250" s="103">
        <f t="shared" si="430"/>
        <v>14.65677473684211</v>
      </c>
      <c r="AA250" s="104">
        <f t="shared" si="431"/>
        <v>16.381101176470594</v>
      </c>
      <c r="AB250" s="151">
        <f t="shared" si="432"/>
        <v>218.32659200000009</v>
      </c>
      <c r="AC250" s="151">
        <f t="shared" si="409"/>
        <v>251.0755808000001</v>
      </c>
      <c r="AD250" s="152">
        <f t="shared" si="410"/>
        <v>298.32659200000012</v>
      </c>
      <c r="AE250" s="148">
        <f t="shared" si="411"/>
        <v>19.888439466666675</v>
      </c>
      <c r="AF250" s="149">
        <f t="shared" si="412"/>
        <v>15.701399578947374</v>
      </c>
      <c r="AG250" s="150">
        <f t="shared" si="413"/>
        <v>17.548623058823537</v>
      </c>
      <c r="AH250" s="187">
        <f t="shared" si="414"/>
        <v>240.15925120000011</v>
      </c>
      <c r="AI250" s="188">
        <f t="shared" si="374"/>
        <v>276.18313888000012</v>
      </c>
      <c r="AJ250" s="188">
        <f t="shared" si="375"/>
        <v>320.15925120000009</v>
      </c>
      <c r="AK250" s="189">
        <f t="shared" si="376"/>
        <v>18.832897129411769</v>
      </c>
      <c r="AL250" s="190">
        <f t="shared" si="377"/>
        <v>15.245678628571433</v>
      </c>
      <c r="AM250" s="191">
        <f t="shared" si="378"/>
        <v>17.786625066666673</v>
      </c>
      <c r="AN250" s="220">
        <f t="shared" si="415"/>
        <v>264.17517632000016</v>
      </c>
      <c r="AO250" s="221">
        <f t="shared" si="380"/>
        <v>303.80145276800016</v>
      </c>
      <c r="AP250" s="221">
        <f t="shared" si="381"/>
        <v>344.17517632000016</v>
      </c>
      <c r="AQ250" s="222">
        <f t="shared" si="382"/>
        <v>20.245598607058835</v>
      </c>
      <c r="AR250" s="223">
        <f t="shared" si="383"/>
        <v>16.389294110476197</v>
      </c>
      <c r="AS250" s="224">
        <f t="shared" si="384"/>
        <v>19.120843128888897</v>
      </c>
      <c r="AT250" s="268">
        <f t="shared" si="385"/>
        <v>243.04116221440015</v>
      </c>
      <c r="AU250" s="253">
        <f t="shared" si="386"/>
        <v>290.59269395200022</v>
      </c>
      <c r="AV250" s="254">
        <f t="shared" si="340"/>
        <v>334.18159804480024</v>
      </c>
      <c r="AW250" s="254">
        <f t="shared" si="341"/>
        <v>370.59269395200022</v>
      </c>
      <c r="AX250" s="255">
        <f t="shared" si="342"/>
        <v>21.7995702324706</v>
      </c>
      <c r="AY250" s="256">
        <f t="shared" si="343"/>
        <v>17.647271140571441</v>
      </c>
      <c r="AZ250" s="257">
        <f t="shared" si="344"/>
        <v>20.588482997333344</v>
      </c>
      <c r="BA250" s="268">
        <f t="shared" si="345"/>
        <v>267.34527843584021</v>
      </c>
    </row>
    <row r="251" spans="1:53" x14ac:dyDescent="0.2">
      <c r="A251" s="33">
        <v>9186</v>
      </c>
      <c r="B251" s="33" t="s">
        <v>266</v>
      </c>
      <c r="C251" s="34" t="s">
        <v>20</v>
      </c>
      <c r="D251" s="47">
        <v>96.49</v>
      </c>
      <c r="E251" s="36">
        <f t="shared" ref="E251:E282" si="433">+(D251*1.14)</f>
        <v>109.99859999999998</v>
      </c>
      <c r="F251" s="18">
        <f t="shared" ref="F251:F282" si="434">+(D251+80)</f>
        <v>176.49</v>
      </c>
      <c r="G251" s="37">
        <f t="shared" ref="G251:G282" si="435">+((D251+80)/13)</f>
        <v>13.576153846153847</v>
      </c>
      <c r="H251" s="38">
        <f t="shared" ref="H251:H282" si="436">+((D251+80)/17)</f>
        <v>10.381764705882354</v>
      </c>
      <c r="I251" s="39">
        <f t="shared" ref="I251:I282" si="437">+((D251+80)/16)</f>
        <v>11.030625000000001</v>
      </c>
      <c r="J251" s="40">
        <v>106.13900000000001</v>
      </c>
      <c r="K251" s="23">
        <f t="shared" si="416"/>
        <v>122.05985</v>
      </c>
      <c r="L251" s="41">
        <f t="shared" si="417"/>
        <v>186.13900000000001</v>
      </c>
      <c r="M251" s="42">
        <f t="shared" si="418"/>
        <v>12.409266666666667</v>
      </c>
      <c r="N251" s="43">
        <f t="shared" si="419"/>
        <v>9.7967894736842105</v>
      </c>
      <c r="O251" s="44">
        <f t="shared" si="420"/>
        <v>10.341055555555556</v>
      </c>
      <c r="P251" s="45">
        <v>116.75290000000003</v>
      </c>
      <c r="Q251" s="46">
        <f t="shared" si="421"/>
        <v>134.26583500000001</v>
      </c>
      <c r="R251" s="52">
        <f t="shared" si="422"/>
        <v>196.75290000000001</v>
      </c>
      <c r="S251" s="31">
        <f t="shared" si="423"/>
        <v>13.116860000000001</v>
      </c>
      <c r="T251" s="32">
        <f t="shared" si="424"/>
        <v>10.355415789473685</v>
      </c>
      <c r="U251" s="74">
        <f t="shared" si="425"/>
        <v>11.573700000000001</v>
      </c>
      <c r="V251" s="105">
        <f t="shared" si="426"/>
        <v>128.42819000000003</v>
      </c>
      <c r="W251" s="105">
        <f t="shared" si="427"/>
        <v>147.69241850000003</v>
      </c>
      <c r="X251" s="106">
        <f t="shared" si="428"/>
        <v>208.42819000000003</v>
      </c>
      <c r="Y251" s="102">
        <f t="shared" si="429"/>
        <v>13.895212666666669</v>
      </c>
      <c r="Z251" s="103">
        <f t="shared" si="430"/>
        <v>10.969904736842107</v>
      </c>
      <c r="AA251" s="104">
        <f t="shared" si="431"/>
        <v>12.260481764705885</v>
      </c>
      <c r="AB251" s="151">
        <f t="shared" si="432"/>
        <v>141.27100900000005</v>
      </c>
      <c r="AC251" s="151">
        <f t="shared" si="409"/>
        <v>162.46166035000005</v>
      </c>
      <c r="AD251" s="152">
        <f t="shared" si="410"/>
        <v>221.27100900000005</v>
      </c>
      <c r="AE251" s="148">
        <f t="shared" si="411"/>
        <v>14.751400600000004</v>
      </c>
      <c r="AF251" s="149">
        <f t="shared" si="412"/>
        <v>11.645842578947372</v>
      </c>
      <c r="AG251" s="150">
        <f t="shared" si="413"/>
        <v>13.015941705882355</v>
      </c>
      <c r="AH251" s="187">
        <f t="shared" si="414"/>
        <v>155.39810990000007</v>
      </c>
      <c r="AI251" s="188">
        <f t="shared" si="374"/>
        <v>178.70782638500006</v>
      </c>
      <c r="AJ251" s="188">
        <f t="shared" si="375"/>
        <v>235.39810990000007</v>
      </c>
      <c r="AK251" s="189">
        <f t="shared" si="376"/>
        <v>13.846947641176474</v>
      </c>
      <c r="AL251" s="190">
        <f t="shared" si="377"/>
        <v>11.209433804761908</v>
      </c>
      <c r="AM251" s="191">
        <f t="shared" si="378"/>
        <v>13.077672772222225</v>
      </c>
      <c r="AN251" s="220">
        <f t="shared" si="415"/>
        <v>170.93792089000007</v>
      </c>
      <c r="AO251" s="221">
        <f t="shared" si="380"/>
        <v>196.57860902350006</v>
      </c>
      <c r="AP251" s="221">
        <f t="shared" si="381"/>
        <v>250.93792089000007</v>
      </c>
      <c r="AQ251" s="222">
        <f t="shared" si="382"/>
        <v>14.761054170000005</v>
      </c>
      <c r="AR251" s="223">
        <f t="shared" si="383"/>
        <v>11.949424804285718</v>
      </c>
      <c r="AS251" s="224">
        <f t="shared" si="384"/>
        <v>13.940995605000005</v>
      </c>
      <c r="AT251" s="268">
        <f t="shared" si="385"/>
        <v>157.26288721880007</v>
      </c>
      <c r="AU251" s="253">
        <f t="shared" si="386"/>
        <v>188.0317129790001</v>
      </c>
      <c r="AV251" s="254">
        <f t="shared" si="340"/>
        <v>216.23646992585012</v>
      </c>
      <c r="AW251" s="254">
        <f t="shared" si="341"/>
        <v>268.03171297900008</v>
      </c>
      <c r="AX251" s="255">
        <f t="shared" si="342"/>
        <v>15.766571351705887</v>
      </c>
      <c r="AY251" s="256">
        <f t="shared" si="343"/>
        <v>12.763414903761909</v>
      </c>
      <c r="AZ251" s="257">
        <f t="shared" si="344"/>
        <v>14.890650721055559</v>
      </c>
      <c r="BA251" s="268">
        <f t="shared" si="345"/>
        <v>172.9891759406801</v>
      </c>
    </row>
    <row r="252" spans="1:53" x14ac:dyDescent="0.2">
      <c r="A252" s="33">
        <v>9188</v>
      </c>
      <c r="B252" s="33" t="s">
        <v>267</v>
      </c>
      <c r="C252" s="34" t="s">
        <v>20</v>
      </c>
      <c r="D252" s="47">
        <v>131.58000000000001</v>
      </c>
      <c r="E252" s="36">
        <f t="shared" si="433"/>
        <v>150.00120000000001</v>
      </c>
      <c r="F252" s="18">
        <f t="shared" si="434"/>
        <v>211.58</v>
      </c>
      <c r="G252" s="37">
        <f t="shared" si="435"/>
        <v>16.275384615384617</v>
      </c>
      <c r="H252" s="38">
        <f t="shared" si="436"/>
        <v>12.445882352941178</v>
      </c>
      <c r="I252" s="39">
        <f t="shared" si="437"/>
        <v>13.223750000000001</v>
      </c>
      <c r="J252" s="40">
        <v>144.73800000000003</v>
      </c>
      <c r="K252" s="23">
        <f t="shared" si="416"/>
        <v>166.44870000000003</v>
      </c>
      <c r="L252" s="41">
        <f t="shared" si="417"/>
        <v>224.73800000000003</v>
      </c>
      <c r="M252" s="42">
        <f t="shared" si="418"/>
        <v>14.982533333333334</v>
      </c>
      <c r="N252" s="43">
        <f t="shared" si="419"/>
        <v>11.828315789473686</v>
      </c>
      <c r="O252" s="44">
        <f t="shared" si="420"/>
        <v>12.485444444444447</v>
      </c>
      <c r="P252" s="45">
        <v>159.21180000000004</v>
      </c>
      <c r="Q252" s="46">
        <f t="shared" si="421"/>
        <v>183.09357000000003</v>
      </c>
      <c r="R252" s="52">
        <f t="shared" si="422"/>
        <v>239.21180000000004</v>
      </c>
      <c r="S252" s="31">
        <f t="shared" si="423"/>
        <v>15.947453333333335</v>
      </c>
      <c r="T252" s="32">
        <f t="shared" si="424"/>
        <v>12.590094736842108</v>
      </c>
      <c r="U252" s="74">
        <f t="shared" si="425"/>
        <v>14.071282352941179</v>
      </c>
      <c r="V252" s="105">
        <f t="shared" si="426"/>
        <v>175.13298000000006</v>
      </c>
      <c r="W252" s="105">
        <f t="shared" si="427"/>
        <v>201.40292700000006</v>
      </c>
      <c r="X252" s="106">
        <f t="shared" si="428"/>
        <v>255.13298000000006</v>
      </c>
      <c r="Y252" s="102">
        <f t="shared" si="429"/>
        <v>17.008865333333336</v>
      </c>
      <c r="Z252" s="103">
        <f t="shared" si="430"/>
        <v>13.428051578947372</v>
      </c>
      <c r="AA252" s="104">
        <f t="shared" si="431"/>
        <v>15.007822352941179</v>
      </c>
      <c r="AB252" s="151">
        <f t="shared" si="432"/>
        <v>192.64627800000008</v>
      </c>
      <c r="AC252" s="151">
        <f t="shared" si="409"/>
        <v>221.54321970000007</v>
      </c>
      <c r="AD252" s="152">
        <f t="shared" si="410"/>
        <v>272.64627800000005</v>
      </c>
      <c r="AE252" s="148">
        <f t="shared" si="411"/>
        <v>18.176418533333337</v>
      </c>
      <c r="AF252" s="149">
        <f t="shared" si="412"/>
        <v>14.349804105263161</v>
      </c>
      <c r="AG252" s="150">
        <f t="shared" si="413"/>
        <v>16.038016352941181</v>
      </c>
      <c r="AH252" s="187">
        <f t="shared" si="414"/>
        <v>211.91090580000011</v>
      </c>
      <c r="AI252" s="188">
        <f t="shared" si="374"/>
        <v>243.69754167000011</v>
      </c>
      <c r="AJ252" s="188">
        <f t="shared" si="375"/>
        <v>291.91090580000014</v>
      </c>
      <c r="AK252" s="189">
        <f t="shared" si="376"/>
        <v>17.171229752941183</v>
      </c>
      <c r="AL252" s="190">
        <f t="shared" si="377"/>
        <v>13.900519323809529</v>
      </c>
      <c r="AM252" s="191">
        <f t="shared" si="378"/>
        <v>16.217272544444452</v>
      </c>
      <c r="AN252" s="220">
        <f t="shared" si="415"/>
        <v>233.10199638000014</v>
      </c>
      <c r="AO252" s="221">
        <f t="shared" si="380"/>
        <v>268.06729583700013</v>
      </c>
      <c r="AP252" s="221">
        <f t="shared" si="381"/>
        <v>313.10199638000017</v>
      </c>
      <c r="AQ252" s="222">
        <f t="shared" si="382"/>
        <v>18.417764492941188</v>
      </c>
      <c r="AR252" s="223">
        <f t="shared" si="383"/>
        <v>14.909618875238104</v>
      </c>
      <c r="AS252" s="224">
        <f t="shared" si="384"/>
        <v>17.394555354444453</v>
      </c>
      <c r="AT252" s="268">
        <f t="shared" si="385"/>
        <v>214.45383666960012</v>
      </c>
      <c r="AU252" s="253">
        <f t="shared" si="386"/>
        <v>256.4121960180002</v>
      </c>
      <c r="AV252" s="254">
        <f t="shared" si="340"/>
        <v>294.87402542070021</v>
      </c>
      <c r="AW252" s="254">
        <f t="shared" si="341"/>
        <v>336.4121960180002</v>
      </c>
      <c r="AX252" s="255">
        <f t="shared" si="342"/>
        <v>19.788952706941188</v>
      </c>
      <c r="AY252" s="256">
        <f t="shared" si="343"/>
        <v>16.019628381809532</v>
      </c>
      <c r="AZ252" s="257">
        <f t="shared" si="344"/>
        <v>18.689566445444456</v>
      </c>
      <c r="BA252" s="268">
        <f t="shared" si="345"/>
        <v>235.89922033656018</v>
      </c>
    </row>
    <row r="253" spans="1:53" x14ac:dyDescent="0.2">
      <c r="A253" s="33">
        <v>9189</v>
      </c>
      <c r="B253" s="33" t="s">
        <v>268</v>
      </c>
      <c r="C253" s="34" t="s">
        <v>20</v>
      </c>
      <c r="D253" s="47">
        <v>131.58000000000001</v>
      </c>
      <c r="E253" s="36">
        <f t="shared" si="433"/>
        <v>150.00120000000001</v>
      </c>
      <c r="F253" s="18">
        <f t="shared" si="434"/>
        <v>211.58</v>
      </c>
      <c r="G253" s="37">
        <f t="shared" si="435"/>
        <v>16.275384615384617</v>
      </c>
      <c r="H253" s="38">
        <f t="shared" si="436"/>
        <v>12.445882352941178</v>
      </c>
      <c r="I253" s="39">
        <f t="shared" si="437"/>
        <v>13.223750000000001</v>
      </c>
      <c r="J253" s="40">
        <v>144.73800000000003</v>
      </c>
      <c r="K253" s="23">
        <f t="shared" si="416"/>
        <v>166.44870000000003</v>
      </c>
      <c r="L253" s="41">
        <f t="shared" si="417"/>
        <v>224.73800000000003</v>
      </c>
      <c r="M253" s="42">
        <f t="shared" si="418"/>
        <v>14.982533333333334</v>
      </c>
      <c r="N253" s="43">
        <f t="shared" si="419"/>
        <v>11.828315789473686</v>
      </c>
      <c r="O253" s="44">
        <f t="shared" si="420"/>
        <v>12.485444444444447</v>
      </c>
      <c r="P253" s="45">
        <v>159.21180000000004</v>
      </c>
      <c r="Q253" s="46">
        <f t="shared" si="421"/>
        <v>183.09357000000003</v>
      </c>
      <c r="R253" s="52">
        <f t="shared" si="422"/>
        <v>239.21180000000004</v>
      </c>
      <c r="S253" s="31">
        <f t="shared" si="423"/>
        <v>15.947453333333335</v>
      </c>
      <c r="T253" s="32">
        <f t="shared" si="424"/>
        <v>12.590094736842108</v>
      </c>
      <c r="U253" s="74">
        <f t="shared" si="425"/>
        <v>14.071282352941179</v>
      </c>
      <c r="V253" s="105">
        <f t="shared" si="426"/>
        <v>175.13298000000006</v>
      </c>
      <c r="W253" s="105">
        <f t="shared" si="427"/>
        <v>201.40292700000006</v>
      </c>
      <c r="X253" s="106">
        <f t="shared" si="428"/>
        <v>255.13298000000006</v>
      </c>
      <c r="Y253" s="102">
        <f t="shared" si="429"/>
        <v>17.008865333333336</v>
      </c>
      <c r="Z253" s="103">
        <f t="shared" si="430"/>
        <v>13.428051578947372</v>
      </c>
      <c r="AA253" s="104">
        <f t="shared" si="431"/>
        <v>15.007822352941179</v>
      </c>
      <c r="AB253" s="151">
        <f t="shared" si="432"/>
        <v>192.64627800000008</v>
      </c>
      <c r="AC253" s="151">
        <f t="shared" si="409"/>
        <v>221.54321970000007</v>
      </c>
      <c r="AD253" s="152">
        <f t="shared" si="410"/>
        <v>272.64627800000005</v>
      </c>
      <c r="AE253" s="148">
        <f t="shared" si="411"/>
        <v>18.176418533333337</v>
      </c>
      <c r="AF253" s="149">
        <f t="shared" si="412"/>
        <v>14.349804105263161</v>
      </c>
      <c r="AG253" s="150">
        <f t="shared" si="413"/>
        <v>16.038016352941181</v>
      </c>
      <c r="AH253" s="187">
        <f t="shared" si="414"/>
        <v>211.91090580000011</v>
      </c>
      <c r="AI253" s="188">
        <f t="shared" si="374"/>
        <v>243.69754167000011</v>
      </c>
      <c r="AJ253" s="188">
        <f t="shared" si="375"/>
        <v>291.91090580000014</v>
      </c>
      <c r="AK253" s="189">
        <f t="shared" si="376"/>
        <v>17.171229752941183</v>
      </c>
      <c r="AL253" s="190">
        <f t="shared" si="377"/>
        <v>13.900519323809529</v>
      </c>
      <c r="AM253" s="191">
        <f t="shared" si="378"/>
        <v>16.217272544444452</v>
      </c>
      <c r="AN253" s="220">
        <f t="shared" si="415"/>
        <v>233.10199638000014</v>
      </c>
      <c r="AO253" s="221">
        <f t="shared" si="380"/>
        <v>268.06729583700013</v>
      </c>
      <c r="AP253" s="221">
        <f t="shared" si="381"/>
        <v>313.10199638000017</v>
      </c>
      <c r="AQ253" s="222">
        <f t="shared" si="382"/>
        <v>18.417764492941188</v>
      </c>
      <c r="AR253" s="223">
        <f t="shared" si="383"/>
        <v>14.909618875238104</v>
      </c>
      <c r="AS253" s="224">
        <f t="shared" si="384"/>
        <v>17.394555354444453</v>
      </c>
      <c r="AT253" s="268">
        <f t="shared" si="385"/>
        <v>214.45383666960012</v>
      </c>
      <c r="AU253" s="253">
        <f t="shared" si="386"/>
        <v>256.4121960180002</v>
      </c>
      <c r="AV253" s="254">
        <f t="shared" si="340"/>
        <v>294.87402542070021</v>
      </c>
      <c r="AW253" s="254">
        <f t="shared" si="341"/>
        <v>336.4121960180002</v>
      </c>
      <c r="AX253" s="255">
        <f t="shared" si="342"/>
        <v>19.788952706941188</v>
      </c>
      <c r="AY253" s="256">
        <f t="shared" si="343"/>
        <v>16.019628381809532</v>
      </c>
      <c r="AZ253" s="257">
        <f t="shared" si="344"/>
        <v>18.689566445444456</v>
      </c>
      <c r="BA253" s="268">
        <f t="shared" si="345"/>
        <v>235.89922033656018</v>
      </c>
    </row>
    <row r="254" spans="1:53" x14ac:dyDescent="0.2">
      <c r="A254" s="33">
        <v>9190</v>
      </c>
      <c r="B254" s="33" t="s">
        <v>269</v>
      </c>
      <c r="C254" s="34" t="s">
        <v>20</v>
      </c>
      <c r="D254" s="47">
        <v>157.9</v>
      </c>
      <c r="E254" s="36">
        <f t="shared" si="433"/>
        <v>180.006</v>
      </c>
      <c r="F254" s="18">
        <f t="shared" si="434"/>
        <v>237.9</v>
      </c>
      <c r="G254" s="37">
        <f t="shared" si="435"/>
        <v>18.3</v>
      </c>
      <c r="H254" s="38">
        <f t="shared" si="436"/>
        <v>13.994117647058824</v>
      </c>
      <c r="I254" s="39">
        <f t="shared" si="437"/>
        <v>14.86875</v>
      </c>
      <c r="J254" s="40">
        <v>173.69000000000003</v>
      </c>
      <c r="K254" s="23">
        <f t="shared" si="416"/>
        <v>199.74350000000001</v>
      </c>
      <c r="L254" s="41">
        <f t="shared" si="417"/>
        <v>253.69000000000003</v>
      </c>
      <c r="M254" s="42">
        <f t="shared" si="418"/>
        <v>16.91266666666667</v>
      </c>
      <c r="N254" s="43">
        <f t="shared" si="419"/>
        <v>13.352105263157895</v>
      </c>
      <c r="O254" s="44">
        <f t="shared" si="420"/>
        <v>14.093888888888891</v>
      </c>
      <c r="P254" s="45">
        <v>191.05900000000005</v>
      </c>
      <c r="Q254" s="46">
        <f t="shared" si="421"/>
        <v>219.71785000000006</v>
      </c>
      <c r="R254" s="52">
        <f t="shared" si="422"/>
        <v>271.05900000000008</v>
      </c>
      <c r="S254" s="31">
        <f t="shared" si="423"/>
        <v>18.070600000000006</v>
      </c>
      <c r="T254" s="32">
        <f t="shared" si="424"/>
        <v>14.266263157894741</v>
      </c>
      <c r="U254" s="74">
        <f t="shared" si="425"/>
        <v>15.944647058823534</v>
      </c>
      <c r="V254" s="105">
        <f t="shared" si="426"/>
        <v>210.16490000000007</v>
      </c>
      <c r="W254" s="105">
        <f t="shared" si="427"/>
        <v>241.68963500000007</v>
      </c>
      <c r="X254" s="106">
        <f t="shared" si="428"/>
        <v>290.1649000000001</v>
      </c>
      <c r="Y254" s="102">
        <f t="shared" si="429"/>
        <v>19.344326666666674</v>
      </c>
      <c r="Z254" s="103">
        <f t="shared" si="430"/>
        <v>15.271836842105268</v>
      </c>
      <c r="AA254" s="104">
        <f t="shared" si="431"/>
        <v>17.06852352941177</v>
      </c>
      <c r="AB254" s="151">
        <f t="shared" si="432"/>
        <v>231.18139000000011</v>
      </c>
      <c r="AC254" s="151">
        <f t="shared" si="409"/>
        <v>265.85859850000008</v>
      </c>
      <c r="AD254" s="152">
        <f t="shared" si="410"/>
        <v>311.18139000000008</v>
      </c>
      <c r="AE254" s="148">
        <f t="shared" si="411"/>
        <v>20.745426000000005</v>
      </c>
      <c r="AF254" s="149">
        <f t="shared" si="412"/>
        <v>16.377967894736845</v>
      </c>
      <c r="AG254" s="150">
        <f t="shared" si="413"/>
        <v>18.304787647058827</v>
      </c>
      <c r="AH254" s="187">
        <f t="shared" si="414"/>
        <v>254.29952900000015</v>
      </c>
      <c r="AI254" s="188">
        <f t="shared" si="374"/>
        <v>292.44445835000016</v>
      </c>
      <c r="AJ254" s="188">
        <f t="shared" si="375"/>
        <v>334.29952900000012</v>
      </c>
      <c r="AK254" s="189">
        <f t="shared" si="376"/>
        <v>19.664678176470595</v>
      </c>
      <c r="AL254" s="190">
        <f t="shared" si="377"/>
        <v>15.919025190476196</v>
      </c>
      <c r="AM254" s="191">
        <f t="shared" si="378"/>
        <v>18.572196055555562</v>
      </c>
      <c r="AN254" s="220">
        <f t="shared" si="415"/>
        <v>279.72948190000017</v>
      </c>
      <c r="AO254" s="221">
        <f t="shared" si="380"/>
        <v>321.68890418500018</v>
      </c>
      <c r="AP254" s="221">
        <f t="shared" si="381"/>
        <v>359.72948190000017</v>
      </c>
      <c r="AQ254" s="222">
        <f t="shared" si="382"/>
        <v>21.16055775882354</v>
      </c>
      <c r="AR254" s="223">
        <f t="shared" si="383"/>
        <v>17.129975328571437</v>
      </c>
      <c r="AS254" s="224">
        <f t="shared" si="384"/>
        <v>19.984971216666676</v>
      </c>
      <c r="AT254" s="268">
        <f t="shared" si="385"/>
        <v>257.35112334800016</v>
      </c>
      <c r="AU254" s="253">
        <f t="shared" si="386"/>
        <v>307.70243009000023</v>
      </c>
      <c r="AV254" s="254">
        <f t="shared" si="340"/>
        <v>353.85779460350022</v>
      </c>
      <c r="AW254" s="254">
        <f t="shared" si="341"/>
        <v>387.70243009000023</v>
      </c>
      <c r="AX254" s="255">
        <f t="shared" si="342"/>
        <v>22.806025299411779</v>
      </c>
      <c r="AY254" s="256">
        <f t="shared" si="343"/>
        <v>18.462020480476202</v>
      </c>
      <c r="AZ254" s="257">
        <f t="shared" si="344"/>
        <v>21.539023893888903</v>
      </c>
      <c r="BA254" s="268">
        <f t="shared" si="345"/>
        <v>283.08623568280018</v>
      </c>
    </row>
    <row r="255" spans="1:53" x14ac:dyDescent="0.2">
      <c r="A255" s="33">
        <v>9191</v>
      </c>
      <c r="B255" s="33" t="s">
        <v>270</v>
      </c>
      <c r="C255" s="34" t="s">
        <v>20</v>
      </c>
      <c r="D255" s="47">
        <v>96.49</v>
      </c>
      <c r="E255" s="36">
        <f t="shared" si="433"/>
        <v>109.99859999999998</v>
      </c>
      <c r="F255" s="18">
        <f t="shared" si="434"/>
        <v>176.49</v>
      </c>
      <c r="G255" s="37">
        <f t="shared" si="435"/>
        <v>13.576153846153847</v>
      </c>
      <c r="H255" s="38">
        <f t="shared" si="436"/>
        <v>10.381764705882354</v>
      </c>
      <c r="I255" s="39">
        <f t="shared" si="437"/>
        <v>11.030625000000001</v>
      </c>
      <c r="J255" s="40">
        <v>106.13900000000001</v>
      </c>
      <c r="K255" s="23">
        <f t="shared" si="416"/>
        <v>122.05985</v>
      </c>
      <c r="L255" s="41">
        <f t="shared" si="417"/>
        <v>186.13900000000001</v>
      </c>
      <c r="M255" s="42">
        <f t="shared" si="418"/>
        <v>12.409266666666667</v>
      </c>
      <c r="N255" s="43">
        <f t="shared" si="419"/>
        <v>9.7967894736842105</v>
      </c>
      <c r="O255" s="44">
        <f t="shared" si="420"/>
        <v>10.341055555555556</v>
      </c>
      <c r="P255" s="45">
        <v>116.75290000000003</v>
      </c>
      <c r="Q255" s="46">
        <f t="shared" si="421"/>
        <v>134.26583500000001</v>
      </c>
      <c r="R255" s="52">
        <f t="shared" si="422"/>
        <v>196.75290000000001</v>
      </c>
      <c r="S255" s="31">
        <f t="shared" si="423"/>
        <v>13.116860000000001</v>
      </c>
      <c r="T255" s="32">
        <f t="shared" si="424"/>
        <v>10.355415789473685</v>
      </c>
      <c r="U255" s="74">
        <f t="shared" si="425"/>
        <v>11.573700000000001</v>
      </c>
      <c r="V255" s="105">
        <f t="shared" si="426"/>
        <v>128.42819000000003</v>
      </c>
      <c r="W255" s="105">
        <f t="shared" si="427"/>
        <v>147.69241850000003</v>
      </c>
      <c r="X255" s="106">
        <f t="shared" si="428"/>
        <v>208.42819000000003</v>
      </c>
      <c r="Y255" s="102">
        <f t="shared" si="429"/>
        <v>13.895212666666669</v>
      </c>
      <c r="Z255" s="103">
        <f t="shared" si="430"/>
        <v>10.969904736842107</v>
      </c>
      <c r="AA255" s="104">
        <f t="shared" si="431"/>
        <v>12.260481764705885</v>
      </c>
      <c r="AB255" s="151">
        <f t="shared" si="432"/>
        <v>141.27100900000005</v>
      </c>
      <c r="AC255" s="151">
        <f t="shared" si="409"/>
        <v>162.46166035000005</v>
      </c>
      <c r="AD255" s="152">
        <f t="shared" si="410"/>
        <v>221.27100900000005</v>
      </c>
      <c r="AE255" s="148">
        <f t="shared" si="411"/>
        <v>14.751400600000004</v>
      </c>
      <c r="AF255" s="149">
        <f t="shared" si="412"/>
        <v>11.645842578947372</v>
      </c>
      <c r="AG255" s="150">
        <f t="shared" si="413"/>
        <v>13.015941705882355</v>
      </c>
      <c r="AH255" s="187">
        <f t="shared" si="414"/>
        <v>155.39810990000007</v>
      </c>
      <c r="AI255" s="188">
        <f t="shared" si="374"/>
        <v>178.70782638500006</v>
      </c>
      <c r="AJ255" s="188">
        <f t="shared" si="375"/>
        <v>235.39810990000007</v>
      </c>
      <c r="AK255" s="189">
        <f t="shared" si="376"/>
        <v>13.846947641176474</v>
      </c>
      <c r="AL255" s="190">
        <f t="shared" si="377"/>
        <v>11.209433804761908</v>
      </c>
      <c r="AM255" s="191">
        <f t="shared" si="378"/>
        <v>13.077672772222225</v>
      </c>
      <c r="AN255" s="220">
        <f t="shared" si="415"/>
        <v>170.93792089000007</v>
      </c>
      <c r="AO255" s="221">
        <f t="shared" si="380"/>
        <v>196.57860902350006</v>
      </c>
      <c r="AP255" s="221">
        <f t="shared" si="381"/>
        <v>250.93792089000007</v>
      </c>
      <c r="AQ255" s="222">
        <f t="shared" si="382"/>
        <v>14.761054170000005</v>
      </c>
      <c r="AR255" s="223">
        <f t="shared" si="383"/>
        <v>11.949424804285718</v>
      </c>
      <c r="AS255" s="224">
        <f t="shared" si="384"/>
        <v>13.940995605000005</v>
      </c>
      <c r="AT255" s="268">
        <f t="shared" si="385"/>
        <v>157.26288721880007</v>
      </c>
      <c r="AU255" s="253">
        <f t="shared" si="386"/>
        <v>188.0317129790001</v>
      </c>
      <c r="AV255" s="254">
        <f t="shared" si="340"/>
        <v>216.23646992585012</v>
      </c>
      <c r="AW255" s="254">
        <f t="shared" si="341"/>
        <v>268.03171297900008</v>
      </c>
      <c r="AX255" s="255">
        <f t="shared" si="342"/>
        <v>15.766571351705887</v>
      </c>
      <c r="AY255" s="256">
        <f t="shared" si="343"/>
        <v>12.763414903761909</v>
      </c>
      <c r="AZ255" s="257">
        <f t="shared" si="344"/>
        <v>14.890650721055559</v>
      </c>
      <c r="BA255" s="268">
        <f t="shared" si="345"/>
        <v>172.9891759406801</v>
      </c>
    </row>
    <row r="256" spans="1:53" x14ac:dyDescent="0.2">
      <c r="A256" s="33">
        <v>9192</v>
      </c>
      <c r="B256" s="33" t="s">
        <v>271</v>
      </c>
      <c r="C256" s="34" t="s">
        <v>20</v>
      </c>
      <c r="D256" s="47">
        <v>175.44</v>
      </c>
      <c r="E256" s="36">
        <f t="shared" si="433"/>
        <v>200.00159999999997</v>
      </c>
      <c r="F256" s="18">
        <f t="shared" si="434"/>
        <v>255.44</v>
      </c>
      <c r="G256" s="37">
        <f t="shared" si="435"/>
        <v>19.649230769230769</v>
      </c>
      <c r="H256" s="38">
        <f t="shared" si="436"/>
        <v>15.025882352941176</v>
      </c>
      <c r="I256" s="39">
        <f t="shared" si="437"/>
        <v>15.965</v>
      </c>
      <c r="J256" s="40">
        <v>192.98400000000001</v>
      </c>
      <c r="K256" s="23">
        <f t="shared" si="416"/>
        <v>221.9316</v>
      </c>
      <c r="L256" s="41">
        <f t="shared" si="417"/>
        <v>272.98400000000004</v>
      </c>
      <c r="M256" s="42">
        <f t="shared" si="418"/>
        <v>18.198933333333336</v>
      </c>
      <c r="N256" s="43">
        <f t="shared" si="419"/>
        <v>14.367578947368424</v>
      </c>
      <c r="O256" s="44">
        <f t="shared" si="420"/>
        <v>15.16577777777778</v>
      </c>
      <c r="P256" s="45">
        <v>212.28240000000002</v>
      </c>
      <c r="Q256" s="46">
        <f t="shared" si="421"/>
        <v>244.12476000000001</v>
      </c>
      <c r="R256" s="52">
        <f t="shared" si="422"/>
        <v>292.28240000000005</v>
      </c>
      <c r="S256" s="31">
        <f t="shared" si="423"/>
        <v>19.485493333333338</v>
      </c>
      <c r="T256" s="32">
        <f t="shared" si="424"/>
        <v>15.383284210526318</v>
      </c>
      <c r="U256" s="74">
        <f t="shared" si="425"/>
        <v>17.193082352941179</v>
      </c>
      <c r="V256" s="105">
        <f t="shared" si="426"/>
        <v>233.51064000000005</v>
      </c>
      <c r="W256" s="105">
        <f t="shared" si="427"/>
        <v>268.53723600000006</v>
      </c>
      <c r="X256" s="106">
        <f t="shared" si="428"/>
        <v>313.51064000000008</v>
      </c>
      <c r="Y256" s="102">
        <f t="shared" si="429"/>
        <v>20.900709333333339</v>
      </c>
      <c r="Z256" s="103">
        <f t="shared" si="430"/>
        <v>16.500560000000004</v>
      </c>
      <c r="AA256" s="104">
        <f t="shared" si="431"/>
        <v>18.441802352941181</v>
      </c>
      <c r="AB256" s="151">
        <f t="shared" si="432"/>
        <v>256.86170400000009</v>
      </c>
      <c r="AC256" s="151">
        <f t="shared" si="409"/>
        <v>295.39095960000009</v>
      </c>
      <c r="AD256" s="152">
        <f t="shared" si="410"/>
        <v>336.86170400000009</v>
      </c>
      <c r="AE256" s="148">
        <f t="shared" si="411"/>
        <v>22.45744693333334</v>
      </c>
      <c r="AF256" s="149">
        <f t="shared" si="412"/>
        <v>17.729563368421058</v>
      </c>
      <c r="AG256" s="150">
        <f t="shared" si="413"/>
        <v>19.815394352941183</v>
      </c>
      <c r="AH256" s="187">
        <f t="shared" si="414"/>
        <v>282.54787440000013</v>
      </c>
      <c r="AI256" s="188">
        <f t="shared" si="374"/>
        <v>324.93005556000014</v>
      </c>
      <c r="AJ256" s="188">
        <f t="shared" si="375"/>
        <v>362.54787440000013</v>
      </c>
      <c r="AK256" s="189">
        <f t="shared" si="376"/>
        <v>21.326345552941184</v>
      </c>
      <c r="AL256" s="190">
        <f t="shared" si="377"/>
        <v>17.264184495238101</v>
      </c>
      <c r="AM256" s="191">
        <f t="shared" si="378"/>
        <v>20.141548577777783</v>
      </c>
      <c r="AN256" s="220">
        <f t="shared" si="415"/>
        <v>310.80266184000016</v>
      </c>
      <c r="AO256" s="221">
        <f t="shared" si="380"/>
        <v>357.42306111600016</v>
      </c>
      <c r="AP256" s="221">
        <f t="shared" si="381"/>
        <v>390.80266184000016</v>
      </c>
      <c r="AQ256" s="222">
        <f t="shared" si="382"/>
        <v>22.988391872941186</v>
      </c>
      <c r="AR256" s="223">
        <f t="shared" si="383"/>
        <v>18.609650563809531</v>
      </c>
      <c r="AS256" s="224">
        <f t="shared" si="384"/>
        <v>21.711258991111119</v>
      </c>
      <c r="AT256" s="268">
        <f t="shared" si="385"/>
        <v>285.93844889280012</v>
      </c>
      <c r="AU256" s="253">
        <f t="shared" si="386"/>
        <v>341.88292802400019</v>
      </c>
      <c r="AV256" s="254">
        <f t="shared" si="340"/>
        <v>393.1653672276002</v>
      </c>
      <c r="AW256" s="254">
        <f t="shared" si="341"/>
        <v>421.88292802400019</v>
      </c>
      <c r="AX256" s="255">
        <f t="shared" si="342"/>
        <v>24.816642824941187</v>
      </c>
      <c r="AY256" s="256">
        <f t="shared" si="343"/>
        <v>20.089663239238103</v>
      </c>
      <c r="AZ256" s="257">
        <f t="shared" si="344"/>
        <v>23.437940445777787</v>
      </c>
      <c r="BA256" s="268">
        <f t="shared" si="345"/>
        <v>314.53229378208016</v>
      </c>
    </row>
    <row r="257" spans="1:53" x14ac:dyDescent="0.2">
      <c r="A257" s="33">
        <v>9193</v>
      </c>
      <c r="B257" s="33" t="s">
        <v>272</v>
      </c>
      <c r="C257" s="34" t="s">
        <v>20</v>
      </c>
      <c r="D257" s="47">
        <v>184.21</v>
      </c>
      <c r="E257" s="36">
        <f t="shared" si="433"/>
        <v>209.99939999999998</v>
      </c>
      <c r="F257" s="18">
        <f t="shared" si="434"/>
        <v>264.21000000000004</v>
      </c>
      <c r="G257" s="37">
        <f t="shared" si="435"/>
        <v>20.323846153846155</v>
      </c>
      <c r="H257" s="38">
        <f t="shared" si="436"/>
        <v>15.541764705882356</v>
      </c>
      <c r="I257" s="39">
        <f t="shared" si="437"/>
        <v>16.513125000000002</v>
      </c>
      <c r="J257" s="40">
        <v>202.63100000000003</v>
      </c>
      <c r="K257" s="23">
        <f t="shared" si="416"/>
        <v>233.02565000000001</v>
      </c>
      <c r="L257" s="41">
        <f t="shared" si="417"/>
        <v>282.63100000000003</v>
      </c>
      <c r="M257" s="42">
        <f t="shared" si="418"/>
        <v>18.842066666666668</v>
      </c>
      <c r="N257" s="43">
        <f t="shared" si="419"/>
        <v>14.875315789473685</v>
      </c>
      <c r="O257" s="44">
        <f t="shared" si="420"/>
        <v>15.701722222222223</v>
      </c>
      <c r="P257" s="45">
        <v>222.89410000000004</v>
      </c>
      <c r="Q257" s="46">
        <f t="shared" si="421"/>
        <v>256.328215</v>
      </c>
      <c r="R257" s="52">
        <f t="shared" si="422"/>
        <v>302.89410000000004</v>
      </c>
      <c r="S257" s="31">
        <f t="shared" si="423"/>
        <v>20.192940000000004</v>
      </c>
      <c r="T257" s="32">
        <f t="shared" si="424"/>
        <v>15.941794736842107</v>
      </c>
      <c r="U257" s="74">
        <f t="shared" si="425"/>
        <v>17.817300000000003</v>
      </c>
      <c r="V257" s="105">
        <f t="shared" si="426"/>
        <v>245.18351000000007</v>
      </c>
      <c r="W257" s="105">
        <f t="shared" si="427"/>
        <v>281.96103650000003</v>
      </c>
      <c r="X257" s="106">
        <f t="shared" si="428"/>
        <v>325.18351000000007</v>
      </c>
      <c r="Y257" s="102">
        <f t="shared" si="429"/>
        <v>21.678900666666671</v>
      </c>
      <c r="Z257" s="103">
        <f t="shared" si="430"/>
        <v>17.114921578947371</v>
      </c>
      <c r="AA257" s="104">
        <f t="shared" si="431"/>
        <v>19.128441764705887</v>
      </c>
      <c r="AB257" s="151">
        <f t="shared" si="432"/>
        <v>269.70186100000012</v>
      </c>
      <c r="AC257" s="151">
        <f t="shared" si="409"/>
        <v>310.15714015000009</v>
      </c>
      <c r="AD257" s="152">
        <f t="shared" si="410"/>
        <v>349.70186100000012</v>
      </c>
      <c r="AE257" s="148">
        <f t="shared" si="411"/>
        <v>23.313457400000008</v>
      </c>
      <c r="AF257" s="149">
        <f t="shared" si="412"/>
        <v>18.405361105263164</v>
      </c>
      <c r="AG257" s="150">
        <f t="shared" si="413"/>
        <v>20.57069770588236</v>
      </c>
      <c r="AH257" s="187">
        <f t="shared" si="414"/>
        <v>296.67204710000016</v>
      </c>
      <c r="AI257" s="188">
        <f t="shared" si="374"/>
        <v>341.17285416500016</v>
      </c>
      <c r="AJ257" s="188">
        <f t="shared" si="375"/>
        <v>376.67204710000016</v>
      </c>
      <c r="AK257" s="189">
        <f t="shared" si="376"/>
        <v>22.157179241176479</v>
      </c>
      <c r="AL257" s="190">
        <f t="shared" si="377"/>
        <v>17.936764147619055</v>
      </c>
      <c r="AM257" s="191">
        <f t="shared" si="378"/>
        <v>20.926224838888899</v>
      </c>
      <c r="AN257" s="220">
        <f t="shared" si="415"/>
        <v>326.33925181000018</v>
      </c>
      <c r="AO257" s="221">
        <f t="shared" si="380"/>
        <v>375.29013958150017</v>
      </c>
      <c r="AP257" s="221">
        <f t="shared" si="381"/>
        <v>406.33925181000018</v>
      </c>
      <c r="AQ257" s="222">
        <f t="shared" si="382"/>
        <v>23.902308930000011</v>
      </c>
      <c r="AR257" s="223">
        <f t="shared" si="383"/>
        <v>19.34948818142858</v>
      </c>
      <c r="AS257" s="224">
        <f t="shared" si="384"/>
        <v>22.574402878333345</v>
      </c>
      <c r="AT257" s="268">
        <f t="shared" si="385"/>
        <v>300.23211166520014</v>
      </c>
      <c r="AU257" s="253">
        <f t="shared" si="386"/>
        <v>358.97317699100023</v>
      </c>
      <c r="AV257" s="254">
        <f t="shared" si="340"/>
        <v>412.81915353965024</v>
      </c>
      <c r="AW257" s="254">
        <f t="shared" si="341"/>
        <v>438.97317699100023</v>
      </c>
      <c r="AX257" s="255">
        <f t="shared" si="342"/>
        <v>25.821951587705897</v>
      </c>
      <c r="AY257" s="256">
        <f t="shared" si="343"/>
        <v>20.903484618619057</v>
      </c>
      <c r="AZ257" s="257">
        <f t="shared" si="344"/>
        <v>24.387398721722235</v>
      </c>
      <c r="BA257" s="268">
        <f t="shared" si="345"/>
        <v>330.25532283172021</v>
      </c>
    </row>
    <row r="258" spans="1:53" x14ac:dyDescent="0.2">
      <c r="A258" s="33">
        <v>9195</v>
      </c>
      <c r="B258" s="33" t="s">
        <v>273</v>
      </c>
      <c r="C258" s="34" t="s">
        <v>20</v>
      </c>
      <c r="D258" s="47">
        <v>43.86</v>
      </c>
      <c r="E258" s="36">
        <f t="shared" si="433"/>
        <v>50.000399999999992</v>
      </c>
      <c r="F258" s="18">
        <f t="shared" si="434"/>
        <v>123.86</v>
      </c>
      <c r="G258" s="37">
        <f t="shared" si="435"/>
        <v>9.5276923076923072</v>
      </c>
      <c r="H258" s="38">
        <f t="shared" si="436"/>
        <v>7.2858823529411767</v>
      </c>
      <c r="I258" s="39">
        <f t="shared" si="437"/>
        <v>7.74125</v>
      </c>
      <c r="J258" s="40">
        <v>48.246000000000002</v>
      </c>
      <c r="K258" s="23">
        <f t="shared" si="416"/>
        <v>55.482900000000001</v>
      </c>
      <c r="L258" s="41">
        <f t="shared" si="417"/>
        <v>128.24600000000001</v>
      </c>
      <c r="M258" s="42">
        <f t="shared" si="418"/>
        <v>8.5497333333333341</v>
      </c>
      <c r="N258" s="43">
        <f t="shared" si="419"/>
        <v>6.7497894736842108</v>
      </c>
      <c r="O258" s="44">
        <f t="shared" si="420"/>
        <v>7.1247777777777781</v>
      </c>
      <c r="P258" s="45">
        <v>53.070600000000006</v>
      </c>
      <c r="Q258" s="46">
        <f t="shared" si="421"/>
        <v>61.031190000000002</v>
      </c>
      <c r="R258" s="52">
        <f t="shared" si="422"/>
        <v>133.07060000000001</v>
      </c>
      <c r="S258" s="31">
        <f t="shared" si="423"/>
        <v>8.8713733333333344</v>
      </c>
      <c r="T258" s="32">
        <f t="shared" si="424"/>
        <v>7.0037157894736852</v>
      </c>
      <c r="U258" s="74">
        <f t="shared" si="425"/>
        <v>7.827682352941177</v>
      </c>
      <c r="V258" s="105">
        <f t="shared" si="426"/>
        <v>58.377660000000013</v>
      </c>
      <c r="W258" s="105">
        <f t="shared" si="427"/>
        <v>67.134309000000016</v>
      </c>
      <c r="X258" s="106">
        <f t="shared" si="428"/>
        <v>138.37766000000002</v>
      </c>
      <c r="Y258" s="102">
        <f t="shared" si="429"/>
        <v>9.2251773333333347</v>
      </c>
      <c r="Z258" s="103">
        <f t="shared" si="430"/>
        <v>7.2830347368421062</v>
      </c>
      <c r="AA258" s="104">
        <f t="shared" si="431"/>
        <v>8.1398623529411775</v>
      </c>
      <c r="AB258" s="151">
        <f t="shared" si="432"/>
        <v>64.215426000000022</v>
      </c>
      <c r="AC258" s="151">
        <f t="shared" si="409"/>
        <v>73.847739900000022</v>
      </c>
      <c r="AD258" s="152">
        <f t="shared" si="410"/>
        <v>144.21542600000004</v>
      </c>
      <c r="AE258" s="148">
        <f t="shared" si="411"/>
        <v>9.614361733333336</v>
      </c>
      <c r="AF258" s="149">
        <f t="shared" si="412"/>
        <v>7.5902855789473707</v>
      </c>
      <c r="AG258" s="150">
        <f t="shared" si="413"/>
        <v>8.4832603529411781</v>
      </c>
      <c r="AH258" s="187">
        <f t="shared" si="414"/>
        <v>70.636968600000031</v>
      </c>
      <c r="AI258" s="188">
        <f t="shared" si="374"/>
        <v>81.232513890000035</v>
      </c>
      <c r="AJ258" s="188">
        <f t="shared" si="375"/>
        <v>150.63696860000005</v>
      </c>
      <c r="AK258" s="189">
        <f t="shared" si="376"/>
        <v>8.8609981529411783</v>
      </c>
      <c r="AL258" s="190">
        <f t="shared" si="377"/>
        <v>7.173188980952383</v>
      </c>
      <c r="AM258" s="191">
        <f t="shared" si="378"/>
        <v>8.3687204777777797</v>
      </c>
      <c r="AN258" s="220">
        <f t="shared" si="415"/>
        <v>77.700665460000039</v>
      </c>
      <c r="AO258" s="221">
        <f t="shared" si="380"/>
        <v>89.355765279000039</v>
      </c>
      <c r="AP258" s="221">
        <f t="shared" si="381"/>
        <v>157.70066546000004</v>
      </c>
      <c r="AQ258" s="222">
        <f t="shared" si="382"/>
        <v>9.2765097329411788</v>
      </c>
      <c r="AR258" s="223">
        <f t="shared" si="383"/>
        <v>7.5095554980952404</v>
      </c>
      <c r="AS258" s="224">
        <f t="shared" si="384"/>
        <v>8.7611480811111129</v>
      </c>
      <c r="AT258" s="268">
        <f t="shared" si="385"/>
        <v>71.484612223200031</v>
      </c>
      <c r="AU258" s="253">
        <f t="shared" si="386"/>
        <v>85.470732006000048</v>
      </c>
      <c r="AV258" s="254">
        <f t="shared" si="340"/>
        <v>98.29134180690005</v>
      </c>
      <c r="AW258" s="254">
        <f t="shared" si="341"/>
        <v>165.47073200600005</v>
      </c>
      <c r="AX258" s="255">
        <f t="shared" si="342"/>
        <v>9.7335724709411799</v>
      </c>
      <c r="AY258" s="256">
        <f t="shared" si="343"/>
        <v>7.8795586669523834</v>
      </c>
      <c r="AZ258" s="257">
        <f t="shared" si="344"/>
        <v>9.1928184447777799</v>
      </c>
      <c r="BA258" s="268">
        <f t="shared" si="345"/>
        <v>78.63307344552004</v>
      </c>
    </row>
    <row r="259" spans="1:53" x14ac:dyDescent="0.2">
      <c r="A259" s="33">
        <v>9236</v>
      </c>
      <c r="B259" s="33" t="s">
        <v>274</v>
      </c>
      <c r="C259" s="34" t="s">
        <v>20</v>
      </c>
      <c r="D259" s="47">
        <v>96.49</v>
      </c>
      <c r="E259" s="36">
        <f t="shared" si="433"/>
        <v>109.99859999999998</v>
      </c>
      <c r="F259" s="18">
        <f t="shared" si="434"/>
        <v>176.49</v>
      </c>
      <c r="G259" s="37">
        <f t="shared" si="435"/>
        <v>13.576153846153847</v>
      </c>
      <c r="H259" s="38">
        <f t="shared" si="436"/>
        <v>10.381764705882354</v>
      </c>
      <c r="I259" s="39">
        <f t="shared" si="437"/>
        <v>11.030625000000001</v>
      </c>
      <c r="J259" s="40">
        <v>106.13900000000001</v>
      </c>
      <c r="K259" s="23">
        <f t="shared" si="416"/>
        <v>122.05985</v>
      </c>
      <c r="L259" s="41">
        <f t="shared" si="417"/>
        <v>186.13900000000001</v>
      </c>
      <c r="M259" s="42">
        <f t="shared" si="418"/>
        <v>12.409266666666667</v>
      </c>
      <c r="N259" s="43">
        <f t="shared" si="419"/>
        <v>9.7967894736842105</v>
      </c>
      <c r="O259" s="44">
        <f t="shared" si="420"/>
        <v>10.341055555555556</v>
      </c>
      <c r="P259" s="45">
        <v>116.75290000000003</v>
      </c>
      <c r="Q259" s="46">
        <f t="shared" si="421"/>
        <v>134.26583500000001</v>
      </c>
      <c r="R259" s="52">
        <f t="shared" si="422"/>
        <v>196.75290000000001</v>
      </c>
      <c r="S259" s="31">
        <f t="shared" si="423"/>
        <v>13.116860000000001</v>
      </c>
      <c r="T259" s="32">
        <f t="shared" si="424"/>
        <v>10.355415789473685</v>
      </c>
      <c r="U259" s="74">
        <f t="shared" si="425"/>
        <v>11.573700000000001</v>
      </c>
      <c r="V259" s="105">
        <f t="shared" si="426"/>
        <v>128.42819000000003</v>
      </c>
      <c r="W259" s="105">
        <f t="shared" si="427"/>
        <v>147.69241850000003</v>
      </c>
      <c r="X259" s="106">
        <f t="shared" si="428"/>
        <v>208.42819000000003</v>
      </c>
      <c r="Y259" s="102">
        <f t="shared" si="429"/>
        <v>13.895212666666669</v>
      </c>
      <c r="Z259" s="103">
        <f t="shared" si="430"/>
        <v>10.969904736842107</v>
      </c>
      <c r="AA259" s="104">
        <f t="shared" si="431"/>
        <v>12.260481764705885</v>
      </c>
      <c r="AB259" s="151">
        <f t="shared" si="432"/>
        <v>141.27100900000005</v>
      </c>
      <c r="AC259" s="151">
        <f t="shared" si="409"/>
        <v>162.46166035000005</v>
      </c>
      <c r="AD259" s="152">
        <f t="shared" si="410"/>
        <v>221.27100900000005</v>
      </c>
      <c r="AE259" s="148">
        <f t="shared" si="411"/>
        <v>14.751400600000004</v>
      </c>
      <c r="AF259" s="149">
        <f t="shared" si="412"/>
        <v>11.645842578947372</v>
      </c>
      <c r="AG259" s="150">
        <f t="shared" si="413"/>
        <v>13.015941705882355</v>
      </c>
      <c r="AH259" s="187">
        <f t="shared" si="414"/>
        <v>155.39810990000007</v>
      </c>
      <c r="AI259" s="188">
        <f t="shared" si="374"/>
        <v>178.70782638500006</v>
      </c>
      <c r="AJ259" s="188">
        <f t="shared" si="375"/>
        <v>235.39810990000007</v>
      </c>
      <c r="AK259" s="189">
        <f t="shared" si="376"/>
        <v>13.846947641176474</v>
      </c>
      <c r="AL259" s="190">
        <f t="shared" si="377"/>
        <v>11.209433804761908</v>
      </c>
      <c r="AM259" s="191">
        <f t="shared" si="378"/>
        <v>13.077672772222225</v>
      </c>
      <c r="AN259" s="220">
        <f t="shared" si="415"/>
        <v>170.93792089000007</v>
      </c>
      <c r="AO259" s="221">
        <f t="shared" si="380"/>
        <v>196.57860902350006</v>
      </c>
      <c r="AP259" s="221">
        <f t="shared" si="381"/>
        <v>250.93792089000007</v>
      </c>
      <c r="AQ259" s="222">
        <f t="shared" si="382"/>
        <v>14.761054170000005</v>
      </c>
      <c r="AR259" s="223">
        <f t="shared" si="383"/>
        <v>11.949424804285718</v>
      </c>
      <c r="AS259" s="224">
        <f t="shared" si="384"/>
        <v>13.940995605000005</v>
      </c>
      <c r="AT259" s="268">
        <f t="shared" si="385"/>
        <v>157.26288721880007</v>
      </c>
      <c r="AU259" s="253">
        <f t="shared" si="386"/>
        <v>188.0317129790001</v>
      </c>
      <c r="AV259" s="254">
        <f t="shared" ref="AV259:AV322" si="438">AU259*1.15</f>
        <v>216.23646992585012</v>
      </c>
      <c r="AW259" s="254">
        <f t="shared" ref="AW259:AW322" si="439">AU259+80</f>
        <v>268.03171297900008</v>
      </c>
      <c r="AX259" s="255">
        <f t="shared" ref="AX259:AX322" si="440">+((AU259+80)/17)</f>
        <v>15.766571351705887</v>
      </c>
      <c r="AY259" s="256">
        <f t="shared" ref="AY259:AY322" si="441">+((AU259+80)/21)</f>
        <v>12.763414903761909</v>
      </c>
      <c r="AZ259" s="257">
        <f t="shared" ref="AZ259:AZ322" si="442">+((AU259+80)/18)</f>
        <v>14.890650721055559</v>
      </c>
      <c r="BA259" s="268">
        <f t="shared" ref="BA259:BA322" si="443">AV259*0.8</f>
        <v>172.9891759406801</v>
      </c>
    </row>
    <row r="260" spans="1:53" x14ac:dyDescent="0.2">
      <c r="A260" s="33">
        <v>9370</v>
      </c>
      <c r="B260" s="33" t="s">
        <v>275</v>
      </c>
      <c r="C260" s="34" t="s">
        <v>20</v>
      </c>
      <c r="D260" s="47">
        <v>219.3</v>
      </c>
      <c r="E260" s="36">
        <f t="shared" si="433"/>
        <v>250.00199999999998</v>
      </c>
      <c r="F260" s="18">
        <f t="shared" si="434"/>
        <v>299.3</v>
      </c>
      <c r="G260" s="37">
        <f t="shared" si="435"/>
        <v>23.023076923076925</v>
      </c>
      <c r="H260" s="38">
        <f t="shared" si="436"/>
        <v>17.605882352941176</v>
      </c>
      <c r="I260" s="39">
        <f t="shared" si="437"/>
        <v>18.706250000000001</v>
      </c>
      <c r="J260" s="40">
        <v>241.23000000000002</v>
      </c>
      <c r="K260" s="23">
        <f t="shared" si="416"/>
        <v>277.41449999999998</v>
      </c>
      <c r="L260" s="41">
        <f t="shared" si="417"/>
        <v>321.23</v>
      </c>
      <c r="M260" s="42">
        <f t="shared" si="418"/>
        <v>21.415333333333333</v>
      </c>
      <c r="N260" s="43">
        <f t="shared" si="419"/>
        <v>16.906842105263159</v>
      </c>
      <c r="O260" s="44">
        <f t="shared" si="420"/>
        <v>17.846111111111114</v>
      </c>
      <c r="P260" s="45">
        <v>265.35300000000007</v>
      </c>
      <c r="Q260" s="46">
        <f t="shared" si="421"/>
        <v>305.15595000000008</v>
      </c>
      <c r="R260" s="52">
        <f t="shared" si="422"/>
        <v>345.35300000000007</v>
      </c>
      <c r="S260" s="31">
        <f t="shared" si="423"/>
        <v>23.023533333333337</v>
      </c>
      <c r="T260" s="32">
        <f t="shared" si="424"/>
        <v>18.176473684210531</v>
      </c>
      <c r="U260" s="74">
        <f t="shared" si="425"/>
        <v>20.314882352941179</v>
      </c>
      <c r="V260" s="105">
        <f t="shared" si="426"/>
        <v>291.88830000000007</v>
      </c>
      <c r="W260" s="105">
        <f t="shared" si="427"/>
        <v>335.67154500000004</v>
      </c>
      <c r="X260" s="106">
        <f t="shared" si="428"/>
        <v>371.88830000000007</v>
      </c>
      <c r="Y260" s="102">
        <f t="shared" si="429"/>
        <v>24.792553333333338</v>
      </c>
      <c r="Z260" s="103">
        <f t="shared" si="430"/>
        <v>19.573068421052636</v>
      </c>
      <c r="AA260" s="104">
        <f t="shared" si="431"/>
        <v>21.875782352941179</v>
      </c>
      <c r="AB260" s="151">
        <f t="shared" si="432"/>
        <v>321.07713000000012</v>
      </c>
      <c r="AC260" s="151">
        <f t="shared" si="409"/>
        <v>369.23869950000011</v>
      </c>
      <c r="AD260" s="152">
        <f t="shared" si="410"/>
        <v>401.07713000000012</v>
      </c>
      <c r="AE260" s="148">
        <f t="shared" si="411"/>
        <v>26.738475333333341</v>
      </c>
      <c r="AF260" s="149">
        <f t="shared" si="412"/>
        <v>21.109322631578955</v>
      </c>
      <c r="AG260" s="150">
        <f t="shared" si="413"/>
        <v>23.592772352941182</v>
      </c>
      <c r="AH260" s="187">
        <f t="shared" si="414"/>
        <v>353.18484300000017</v>
      </c>
      <c r="AI260" s="188">
        <f t="shared" si="374"/>
        <v>406.16256945000015</v>
      </c>
      <c r="AJ260" s="188">
        <f t="shared" si="375"/>
        <v>433.18484300000017</v>
      </c>
      <c r="AK260" s="189">
        <f t="shared" si="376"/>
        <v>25.481461352941185</v>
      </c>
      <c r="AL260" s="190">
        <f t="shared" si="377"/>
        <v>20.627849666666673</v>
      </c>
      <c r="AM260" s="191">
        <f t="shared" si="378"/>
        <v>24.065824611111122</v>
      </c>
      <c r="AN260" s="220">
        <f t="shared" si="415"/>
        <v>388.50332730000019</v>
      </c>
      <c r="AO260" s="221">
        <f t="shared" si="380"/>
        <v>446.77882639500018</v>
      </c>
      <c r="AP260" s="221">
        <f t="shared" si="381"/>
        <v>468.50332730000019</v>
      </c>
      <c r="AQ260" s="222">
        <f t="shared" si="382"/>
        <v>27.559019252941187</v>
      </c>
      <c r="AR260" s="223">
        <f t="shared" si="383"/>
        <v>22.309682252380963</v>
      </c>
      <c r="AS260" s="224">
        <f t="shared" si="384"/>
        <v>26.027962627777789</v>
      </c>
      <c r="AT260" s="268">
        <f t="shared" si="385"/>
        <v>357.42306111600016</v>
      </c>
      <c r="AU260" s="253">
        <f t="shared" si="386"/>
        <v>427.35366003000024</v>
      </c>
      <c r="AV260" s="254">
        <f t="shared" si="438"/>
        <v>491.45670903450025</v>
      </c>
      <c r="AW260" s="254">
        <f t="shared" si="439"/>
        <v>507.35366003000024</v>
      </c>
      <c r="AX260" s="255">
        <f t="shared" si="440"/>
        <v>29.84433294294119</v>
      </c>
      <c r="AY260" s="256">
        <f t="shared" si="441"/>
        <v>24.159698096666677</v>
      </c>
      <c r="AZ260" s="257">
        <f t="shared" si="442"/>
        <v>28.186314446111126</v>
      </c>
      <c r="BA260" s="268">
        <f t="shared" si="443"/>
        <v>393.1653672276002</v>
      </c>
    </row>
    <row r="261" spans="1:53" x14ac:dyDescent="0.2">
      <c r="A261" s="33">
        <v>9371</v>
      </c>
      <c r="B261" s="33" t="s">
        <v>276</v>
      </c>
      <c r="C261" s="34" t="s">
        <v>20</v>
      </c>
      <c r="D261" s="47">
        <v>263.16000000000003</v>
      </c>
      <c r="E261" s="36">
        <f t="shared" si="433"/>
        <v>300.00240000000002</v>
      </c>
      <c r="F261" s="18">
        <f t="shared" si="434"/>
        <v>343.16</v>
      </c>
      <c r="G261" s="37">
        <f t="shared" si="435"/>
        <v>26.39692307692308</v>
      </c>
      <c r="H261" s="38">
        <f t="shared" si="436"/>
        <v>20.185882352941178</v>
      </c>
      <c r="I261" s="39">
        <f t="shared" si="437"/>
        <v>21.447500000000002</v>
      </c>
      <c r="J261" s="40">
        <v>289.47600000000006</v>
      </c>
      <c r="K261" s="23">
        <f t="shared" si="416"/>
        <v>332.89740000000006</v>
      </c>
      <c r="L261" s="41">
        <f t="shared" si="417"/>
        <v>369.47600000000006</v>
      </c>
      <c r="M261" s="42">
        <f t="shared" si="418"/>
        <v>24.631733333333337</v>
      </c>
      <c r="N261" s="43">
        <f t="shared" si="419"/>
        <v>19.446105263157897</v>
      </c>
      <c r="O261" s="44">
        <f t="shared" si="420"/>
        <v>20.526444444444447</v>
      </c>
      <c r="P261" s="45">
        <v>318.42360000000008</v>
      </c>
      <c r="Q261" s="46">
        <f t="shared" si="421"/>
        <v>366.18714000000006</v>
      </c>
      <c r="R261" s="52">
        <f t="shared" si="422"/>
        <v>398.42360000000008</v>
      </c>
      <c r="S261" s="31">
        <f t="shared" si="423"/>
        <v>26.561573333333339</v>
      </c>
      <c r="T261" s="32">
        <f t="shared" si="424"/>
        <v>20.96966315789474</v>
      </c>
      <c r="U261" s="74">
        <f t="shared" si="425"/>
        <v>23.43668235294118</v>
      </c>
      <c r="V261" s="105">
        <f t="shared" si="426"/>
        <v>350.26596000000012</v>
      </c>
      <c r="W261" s="105">
        <f t="shared" si="427"/>
        <v>402.80585400000012</v>
      </c>
      <c r="X261" s="106">
        <f t="shared" si="428"/>
        <v>430.26596000000012</v>
      </c>
      <c r="Y261" s="102">
        <f t="shared" si="429"/>
        <v>28.68439733333334</v>
      </c>
      <c r="Z261" s="103">
        <f t="shared" si="430"/>
        <v>22.645576842105271</v>
      </c>
      <c r="AA261" s="104">
        <f t="shared" si="431"/>
        <v>25.309762352941185</v>
      </c>
      <c r="AB261" s="151">
        <f t="shared" si="432"/>
        <v>385.29255600000016</v>
      </c>
      <c r="AC261" s="151">
        <f t="shared" si="409"/>
        <v>443.08643940000013</v>
      </c>
      <c r="AD261" s="152">
        <f t="shared" si="410"/>
        <v>465.29255600000016</v>
      </c>
      <c r="AE261" s="148">
        <f t="shared" si="411"/>
        <v>31.019503733333345</v>
      </c>
      <c r="AF261" s="149">
        <f t="shared" si="412"/>
        <v>24.489081894736852</v>
      </c>
      <c r="AG261" s="150">
        <f t="shared" si="413"/>
        <v>27.370150352941184</v>
      </c>
      <c r="AH261" s="187">
        <f t="shared" si="414"/>
        <v>423.82181160000022</v>
      </c>
      <c r="AI261" s="188">
        <f t="shared" si="374"/>
        <v>487.39508334000021</v>
      </c>
      <c r="AJ261" s="188">
        <f t="shared" si="375"/>
        <v>503.82181160000022</v>
      </c>
      <c r="AK261" s="189">
        <f t="shared" si="376"/>
        <v>29.636577152941189</v>
      </c>
      <c r="AL261" s="190">
        <f t="shared" si="377"/>
        <v>23.991514838095249</v>
      </c>
      <c r="AM261" s="191">
        <f t="shared" si="378"/>
        <v>27.990100644444457</v>
      </c>
      <c r="AN261" s="220">
        <f t="shared" si="415"/>
        <v>466.20399276000029</v>
      </c>
      <c r="AO261" s="221">
        <f t="shared" si="380"/>
        <v>536.13459167400026</v>
      </c>
      <c r="AP261" s="221">
        <f t="shared" si="381"/>
        <v>546.20399276000035</v>
      </c>
      <c r="AQ261" s="222">
        <f t="shared" si="382"/>
        <v>32.129646632941196</v>
      </c>
      <c r="AR261" s="223">
        <f t="shared" si="383"/>
        <v>26.009713940952398</v>
      </c>
      <c r="AS261" s="224">
        <f t="shared" si="384"/>
        <v>30.344666264444463</v>
      </c>
      <c r="AT261" s="268">
        <f t="shared" si="385"/>
        <v>428.90767333920024</v>
      </c>
      <c r="AU261" s="253">
        <f t="shared" si="386"/>
        <v>512.8243920360004</v>
      </c>
      <c r="AV261" s="254">
        <f t="shared" si="438"/>
        <v>589.74805084140041</v>
      </c>
      <c r="AW261" s="254">
        <f t="shared" si="439"/>
        <v>592.8243920360004</v>
      </c>
      <c r="AX261" s="255">
        <f t="shared" si="440"/>
        <v>34.872023060941203</v>
      </c>
      <c r="AY261" s="256">
        <f t="shared" si="441"/>
        <v>28.229732954095258</v>
      </c>
      <c r="AZ261" s="257">
        <f t="shared" si="442"/>
        <v>32.934688446444468</v>
      </c>
      <c r="BA261" s="268">
        <f t="shared" si="443"/>
        <v>471.79844067312035</v>
      </c>
    </row>
    <row r="262" spans="1:53" x14ac:dyDescent="0.2">
      <c r="A262" s="33">
        <v>9372</v>
      </c>
      <c r="B262" s="33" t="s">
        <v>277</v>
      </c>
      <c r="C262" s="34" t="s">
        <v>20</v>
      </c>
      <c r="D262" s="47">
        <v>280.7</v>
      </c>
      <c r="E262" s="36">
        <f t="shared" si="433"/>
        <v>319.99799999999993</v>
      </c>
      <c r="F262" s="18">
        <f t="shared" si="434"/>
        <v>360.7</v>
      </c>
      <c r="G262" s="37">
        <f t="shared" si="435"/>
        <v>27.746153846153845</v>
      </c>
      <c r="H262" s="38">
        <f t="shared" si="436"/>
        <v>21.21764705882353</v>
      </c>
      <c r="I262" s="39">
        <f t="shared" si="437"/>
        <v>22.543749999999999</v>
      </c>
      <c r="J262" s="40">
        <v>308.77000000000004</v>
      </c>
      <c r="K262" s="23">
        <f t="shared" si="416"/>
        <v>355.08550000000002</v>
      </c>
      <c r="L262" s="41">
        <f t="shared" si="417"/>
        <v>388.77000000000004</v>
      </c>
      <c r="M262" s="42">
        <f t="shared" si="418"/>
        <v>25.918000000000003</v>
      </c>
      <c r="N262" s="43">
        <f t="shared" si="419"/>
        <v>20.461578947368423</v>
      </c>
      <c r="O262" s="44">
        <f t="shared" si="420"/>
        <v>21.598333333333336</v>
      </c>
      <c r="P262" s="45">
        <v>339.64700000000005</v>
      </c>
      <c r="Q262" s="46">
        <f t="shared" si="421"/>
        <v>390.59405000000004</v>
      </c>
      <c r="R262" s="52">
        <f t="shared" si="422"/>
        <v>419.64700000000005</v>
      </c>
      <c r="S262" s="31">
        <f t="shared" si="423"/>
        <v>27.976466666666671</v>
      </c>
      <c r="T262" s="32">
        <f t="shared" si="424"/>
        <v>22.086684210526318</v>
      </c>
      <c r="U262" s="74">
        <f t="shared" si="425"/>
        <v>24.685117647058828</v>
      </c>
      <c r="V262" s="105">
        <f t="shared" si="426"/>
        <v>373.6117000000001</v>
      </c>
      <c r="W262" s="105">
        <f t="shared" si="427"/>
        <v>429.65345500000006</v>
      </c>
      <c r="X262" s="106">
        <f t="shared" si="428"/>
        <v>453.6117000000001</v>
      </c>
      <c r="Y262" s="102">
        <f t="shared" si="429"/>
        <v>30.240780000000008</v>
      </c>
      <c r="Z262" s="103">
        <f t="shared" si="430"/>
        <v>23.874300000000005</v>
      </c>
      <c r="AA262" s="104">
        <f t="shared" si="431"/>
        <v>26.683041176470596</v>
      </c>
      <c r="AB262" s="151">
        <f t="shared" si="432"/>
        <v>410.97287000000011</v>
      </c>
      <c r="AC262" s="151">
        <f t="shared" si="409"/>
        <v>472.61880050000008</v>
      </c>
      <c r="AD262" s="152">
        <f t="shared" si="410"/>
        <v>490.97287000000011</v>
      </c>
      <c r="AE262" s="148">
        <f t="shared" si="411"/>
        <v>32.731524666666672</v>
      </c>
      <c r="AF262" s="149">
        <f t="shared" si="412"/>
        <v>25.840677368421058</v>
      </c>
      <c r="AG262" s="150">
        <f t="shared" si="413"/>
        <v>28.880757058823537</v>
      </c>
      <c r="AH262" s="187">
        <f t="shared" si="414"/>
        <v>452.07015700000017</v>
      </c>
      <c r="AI262" s="188">
        <f t="shared" si="374"/>
        <v>519.88068055000019</v>
      </c>
      <c r="AJ262" s="188">
        <f t="shared" si="375"/>
        <v>532.07015700000011</v>
      </c>
      <c r="AK262" s="189">
        <f t="shared" si="376"/>
        <v>31.298244529411772</v>
      </c>
      <c r="AL262" s="190">
        <f t="shared" si="377"/>
        <v>25.336674142857149</v>
      </c>
      <c r="AM262" s="191">
        <f t="shared" si="378"/>
        <v>29.559453166666671</v>
      </c>
      <c r="AN262" s="220">
        <f t="shared" si="415"/>
        <v>497.27717270000022</v>
      </c>
      <c r="AO262" s="221">
        <f t="shared" si="380"/>
        <v>571.86874860500018</v>
      </c>
      <c r="AP262" s="221">
        <f t="shared" si="381"/>
        <v>577.27717270000016</v>
      </c>
      <c r="AQ262" s="222">
        <f t="shared" si="382"/>
        <v>33.957480747058831</v>
      </c>
      <c r="AR262" s="223">
        <f t="shared" si="383"/>
        <v>27.489389176190485</v>
      </c>
      <c r="AS262" s="224">
        <f t="shared" si="384"/>
        <v>32.0709540388889</v>
      </c>
      <c r="AT262" s="268">
        <f t="shared" si="385"/>
        <v>457.49499888400015</v>
      </c>
      <c r="AU262" s="253">
        <f t="shared" si="386"/>
        <v>547.00488997000025</v>
      </c>
      <c r="AV262" s="254">
        <f t="shared" si="438"/>
        <v>629.05562346550028</v>
      </c>
      <c r="AW262" s="254">
        <f t="shared" si="439"/>
        <v>627.00488997000025</v>
      </c>
      <c r="AX262" s="255">
        <f t="shared" si="440"/>
        <v>36.8826405864706</v>
      </c>
      <c r="AY262" s="256">
        <f t="shared" si="441"/>
        <v>29.857375712857156</v>
      </c>
      <c r="AZ262" s="257">
        <f t="shared" si="442"/>
        <v>34.83360499833335</v>
      </c>
      <c r="BA262" s="268">
        <f t="shared" si="443"/>
        <v>503.24449877240022</v>
      </c>
    </row>
    <row r="263" spans="1:53" x14ac:dyDescent="0.2">
      <c r="A263" s="33">
        <v>9373</v>
      </c>
      <c r="B263" s="33" t="s">
        <v>278</v>
      </c>
      <c r="C263" s="34" t="s">
        <v>20</v>
      </c>
      <c r="D263" s="47">
        <v>307.02</v>
      </c>
      <c r="E263" s="36">
        <f t="shared" si="433"/>
        <v>350.00279999999992</v>
      </c>
      <c r="F263" s="18">
        <f t="shared" si="434"/>
        <v>387.02</v>
      </c>
      <c r="G263" s="37">
        <f t="shared" si="435"/>
        <v>29.770769230769229</v>
      </c>
      <c r="H263" s="38">
        <f t="shared" si="436"/>
        <v>22.765882352941176</v>
      </c>
      <c r="I263" s="39">
        <f t="shared" si="437"/>
        <v>24.188749999999999</v>
      </c>
      <c r="J263" s="40">
        <v>337.72199999999998</v>
      </c>
      <c r="K263" s="23">
        <f t="shared" si="416"/>
        <v>388.38029999999992</v>
      </c>
      <c r="L263" s="41">
        <f t="shared" si="417"/>
        <v>417.72199999999998</v>
      </c>
      <c r="M263" s="42">
        <f t="shared" si="418"/>
        <v>27.848133333333333</v>
      </c>
      <c r="N263" s="43">
        <f t="shared" si="419"/>
        <v>21.98536842105263</v>
      </c>
      <c r="O263" s="44">
        <f t="shared" si="420"/>
        <v>23.206777777777777</v>
      </c>
      <c r="P263" s="45">
        <v>371.49420000000003</v>
      </c>
      <c r="Q263" s="46">
        <f t="shared" si="421"/>
        <v>427.21832999999998</v>
      </c>
      <c r="R263" s="52">
        <f t="shared" si="422"/>
        <v>451.49420000000003</v>
      </c>
      <c r="S263" s="31">
        <f t="shared" si="423"/>
        <v>30.099613333333334</v>
      </c>
      <c r="T263" s="32">
        <f t="shared" si="424"/>
        <v>23.762852631578948</v>
      </c>
      <c r="U263" s="74">
        <f t="shared" si="425"/>
        <v>26.55848235294118</v>
      </c>
      <c r="V263" s="105">
        <f t="shared" si="426"/>
        <v>408.64362000000006</v>
      </c>
      <c r="W263" s="105">
        <f t="shared" si="427"/>
        <v>469.94016300000004</v>
      </c>
      <c r="X263" s="106">
        <f t="shared" si="428"/>
        <v>488.64362000000006</v>
      </c>
      <c r="Y263" s="102">
        <f t="shared" si="429"/>
        <v>32.576241333333336</v>
      </c>
      <c r="Z263" s="103">
        <f t="shared" si="430"/>
        <v>25.718085263157899</v>
      </c>
      <c r="AA263" s="104">
        <f t="shared" si="431"/>
        <v>28.74374235294118</v>
      </c>
      <c r="AB263" s="151">
        <f t="shared" si="432"/>
        <v>449.50798200000008</v>
      </c>
      <c r="AC263" s="151">
        <f t="shared" si="409"/>
        <v>516.9341793000001</v>
      </c>
      <c r="AD263" s="152">
        <f t="shared" si="410"/>
        <v>529.50798200000008</v>
      </c>
      <c r="AE263" s="148">
        <f t="shared" si="411"/>
        <v>35.300532133333341</v>
      </c>
      <c r="AF263" s="149">
        <f t="shared" si="412"/>
        <v>27.868841157894742</v>
      </c>
      <c r="AG263" s="150">
        <f t="shared" si="413"/>
        <v>31.14752835294118</v>
      </c>
      <c r="AH263" s="187">
        <f t="shared" si="414"/>
        <v>494.45878020000015</v>
      </c>
      <c r="AI263" s="188">
        <f t="shared" si="374"/>
        <v>568.62759723000011</v>
      </c>
      <c r="AJ263" s="188">
        <f t="shared" si="375"/>
        <v>574.45878020000009</v>
      </c>
      <c r="AK263" s="189">
        <f t="shared" si="376"/>
        <v>33.791692952941183</v>
      </c>
      <c r="AL263" s="190">
        <f t="shared" si="377"/>
        <v>27.355180009523814</v>
      </c>
      <c r="AM263" s="191">
        <f t="shared" si="378"/>
        <v>31.914376677777781</v>
      </c>
      <c r="AN263" s="220">
        <f t="shared" si="415"/>
        <v>543.90465822000021</v>
      </c>
      <c r="AO263" s="221">
        <f t="shared" si="380"/>
        <v>625.49035695300017</v>
      </c>
      <c r="AP263" s="221">
        <f t="shared" si="381"/>
        <v>623.90465822000021</v>
      </c>
      <c r="AQ263" s="222">
        <f t="shared" si="382"/>
        <v>36.700274012941186</v>
      </c>
      <c r="AR263" s="223">
        <f t="shared" si="383"/>
        <v>29.70974562952382</v>
      </c>
      <c r="AS263" s="224">
        <f t="shared" si="384"/>
        <v>34.661369901111122</v>
      </c>
      <c r="AT263" s="268">
        <f t="shared" si="385"/>
        <v>500.39228556240016</v>
      </c>
      <c r="AU263" s="253">
        <f t="shared" si="386"/>
        <v>598.29512404200034</v>
      </c>
      <c r="AV263" s="254">
        <f t="shared" si="438"/>
        <v>688.03939264830035</v>
      </c>
      <c r="AW263" s="254">
        <f t="shared" si="439"/>
        <v>678.29512404200034</v>
      </c>
      <c r="AX263" s="255">
        <f t="shared" si="440"/>
        <v>39.899713178941198</v>
      </c>
      <c r="AY263" s="256">
        <f t="shared" si="441"/>
        <v>32.299767811523829</v>
      </c>
      <c r="AZ263" s="257">
        <f t="shared" si="442"/>
        <v>37.683062446777797</v>
      </c>
      <c r="BA263" s="268">
        <f t="shared" si="443"/>
        <v>550.43151411864028</v>
      </c>
    </row>
    <row r="264" spans="1:53" x14ac:dyDescent="0.2">
      <c r="A264" s="33">
        <v>9374</v>
      </c>
      <c r="B264" s="33" t="s">
        <v>279</v>
      </c>
      <c r="C264" s="34" t="s">
        <v>20</v>
      </c>
      <c r="D264" s="47">
        <v>307.02</v>
      </c>
      <c r="E264" s="36">
        <f t="shared" si="433"/>
        <v>350.00279999999992</v>
      </c>
      <c r="F264" s="18">
        <f t="shared" si="434"/>
        <v>387.02</v>
      </c>
      <c r="G264" s="37">
        <f t="shared" si="435"/>
        <v>29.770769230769229</v>
      </c>
      <c r="H264" s="38">
        <f t="shared" si="436"/>
        <v>22.765882352941176</v>
      </c>
      <c r="I264" s="39">
        <f t="shared" si="437"/>
        <v>24.188749999999999</v>
      </c>
      <c r="J264" s="40">
        <v>337.72199999999998</v>
      </c>
      <c r="K264" s="23">
        <f t="shared" si="416"/>
        <v>388.38029999999992</v>
      </c>
      <c r="L264" s="41">
        <f t="shared" si="417"/>
        <v>417.72199999999998</v>
      </c>
      <c r="M264" s="42">
        <f t="shared" si="418"/>
        <v>27.848133333333333</v>
      </c>
      <c r="N264" s="43">
        <f t="shared" si="419"/>
        <v>21.98536842105263</v>
      </c>
      <c r="O264" s="44">
        <f t="shared" si="420"/>
        <v>23.206777777777777</v>
      </c>
      <c r="P264" s="45">
        <v>371.49420000000003</v>
      </c>
      <c r="Q264" s="46">
        <f t="shared" si="421"/>
        <v>427.21832999999998</v>
      </c>
      <c r="R264" s="52">
        <f t="shared" si="422"/>
        <v>451.49420000000003</v>
      </c>
      <c r="S264" s="31">
        <f t="shared" si="423"/>
        <v>30.099613333333334</v>
      </c>
      <c r="T264" s="32">
        <f t="shared" si="424"/>
        <v>23.762852631578948</v>
      </c>
      <c r="U264" s="74">
        <f t="shared" si="425"/>
        <v>26.55848235294118</v>
      </c>
      <c r="V264" s="105">
        <f t="shared" si="426"/>
        <v>408.64362000000006</v>
      </c>
      <c r="W264" s="105">
        <f t="shared" si="427"/>
        <v>469.94016300000004</v>
      </c>
      <c r="X264" s="106">
        <f t="shared" si="428"/>
        <v>488.64362000000006</v>
      </c>
      <c r="Y264" s="102">
        <f t="shared" si="429"/>
        <v>32.576241333333336</v>
      </c>
      <c r="Z264" s="103">
        <f t="shared" si="430"/>
        <v>25.718085263157899</v>
      </c>
      <c r="AA264" s="104">
        <f t="shared" si="431"/>
        <v>28.74374235294118</v>
      </c>
      <c r="AB264" s="151">
        <f t="shared" si="432"/>
        <v>449.50798200000008</v>
      </c>
      <c r="AC264" s="151">
        <f t="shared" si="409"/>
        <v>516.9341793000001</v>
      </c>
      <c r="AD264" s="152">
        <f t="shared" si="410"/>
        <v>529.50798200000008</v>
      </c>
      <c r="AE264" s="148">
        <f t="shared" si="411"/>
        <v>35.300532133333341</v>
      </c>
      <c r="AF264" s="149">
        <f t="shared" si="412"/>
        <v>27.868841157894742</v>
      </c>
      <c r="AG264" s="150">
        <f t="shared" si="413"/>
        <v>31.14752835294118</v>
      </c>
      <c r="AH264" s="187">
        <f t="shared" si="414"/>
        <v>494.45878020000015</v>
      </c>
      <c r="AI264" s="188">
        <f t="shared" si="374"/>
        <v>568.62759723000011</v>
      </c>
      <c r="AJ264" s="188">
        <f t="shared" si="375"/>
        <v>574.45878020000009</v>
      </c>
      <c r="AK264" s="189">
        <f t="shared" si="376"/>
        <v>33.791692952941183</v>
      </c>
      <c r="AL264" s="190">
        <f t="shared" si="377"/>
        <v>27.355180009523814</v>
      </c>
      <c r="AM264" s="191">
        <f t="shared" si="378"/>
        <v>31.914376677777781</v>
      </c>
      <c r="AN264" s="220">
        <f t="shared" si="415"/>
        <v>543.90465822000021</v>
      </c>
      <c r="AO264" s="221">
        <f t="shared" si="380"/>
        <v>625.49035695300017</v>
      </c>
      <c r="AP264" s="221">
        <f t="shared" si="381"/>
        <v>623.90465822000021</v>
      </c>
      <c r="AQ264" s="222">
        <f t="shared" si="382"/>
        <v>36.700274012941186</v>
      </c>
      <c r="AR264" s="223">
        <f t="shared" si="383"/>
        <v>29.70974562952382</v>
      </c>
      <c r="AS264" s="224">
        <f t="shared" si="384"/>
        <v>34.661369901111122</v>
      </c>
      <c r="AT264" s="268">
        <f t="shared" si="385"/>
        <v>500.39228556240016</v>
      </c>
      <c r="AU264" s="253">
        <f t="shared" si="386"/>
        <v>598.29512404200034</v>
      </c>
      <c r="AV264" s="254">
        <f t="shared" si="438"/>
        <v>688.03939264830035</v>
      </c>
      <c r="AW264" s="254">
        <f t="shared" si="439"/>
        <v>678.29512404200034</v>
      </c>
      <c r="AX264" s="255">
        <f t="shared" si="440"/>
        <v>39.899713178941198</v>
      </c>
      <c r="AY264" s="256">
        <f t="shared" si="441"/>
        <v>32.299767811523829</v>
      </c>
      <c r="AZ264" s="257">
        <f t="shared" si="442"/>
        <v>37.683062446777797</v>
      </c>
      <c r="BA264" s="268">
        <f t="shared" si="443"/>
        <v>550.43151411864028</v>
      </c>
    </row>
    <row r="265" spans="1:53" x14ac:dyDescent="0.2">
      <c r="A265" s="33">
        <v>9375</v>
      </c>
      <c r="B265" s="33" t="s">
        <v>280</v>
      </c>
      <c r="C265" s="34" t="s">
        <v>20</v>
      </c>
      <c r="D265" s="47">
        <v>324.56</v>
      </c>
      <c r="E265" s="36">
        <f t="shared" si="433"/>
        <v>369.99839999999995</v>
      </c>
      <c r="F265" s="18">
        <f t="shared" si="434"/>
        <v>404.56</v>
      </c>
      <c r="G265" s="37">
        <f t="shared" si="435"/>
        <v>31.12</v>
      </c>
      <c r="H265" s="38">
        <f t="shared" si="436"/>
        <v>23.797647058823529</v>
      </c>
      <c r="I265" s="39">
        <f t="shared" si="437"/>
        <v>25.285</v>
      </c>
      <c r="J265" s="40">
        <v>357.01600000000002</v>
      </c>
      <c r="K265" s="23">
        <f t="shared" si="416"/>
        <v>410.5684</v>
      </c>
      <c r="L265" s="41">
        <f t="shared" si="417"/>
        <v>437.01600000000002</v>
      </c>
      <c r="M265" s="42">
        <f t="shared" si="418"/>
        <v>29.134400000000003</v>
      </c>
      <c r="N265" s="43">
        <f t="shared" si="419"/>
        <v>23.00084210526316</v>
      </c>
      <c r="O265" s="44">
        <f t="shared" si="420"/>
        <v>24.278666666666666</v>
      </c>
      <c r="P265" s="45">
        <v>392.71760000000006</v>
      </c>
      <c r="Q265" s="46">
        <f t="shared" si="421"/>
        <v>451.62524000000002</v>
      </c>
      <c r="R265" s="52">
        <f t="shared" si="422"/>
        <v>472.71760000000006</v>
      </c>
      <c r="S265" s="31">
        <f t="shared" si="423"/>
        <v>31.514506666666669</v>
      </c>
      <c r="T265" s="32">
        <f t="shared" si="424"/>
        <v>24.87987368421053</v>
      </c>
      <c r="U265" s="74">
        <f t="shared" si="425"/>
        <v>27.806917647058828</v>
      </c>
      <c r="V265" s="105">
        <f t="shared" si="426"/>
        <v>431.98936000000009</v>
      </c>
      <c r="W265" s="105">
        <f t="shared" si="427"/>
        <v>496.78776400000004</v>
      </c>
      <c r="X265" s="106">
        <f t="shared" si="428"/>
        <v>511.98936000000009</v>
      </c>
      <c r="Y265" s="102">
        <f t="shared" si="429"/>
        <v>34.132624000000007</v>
      </c>
      <c r="Z265" s="103">
        <f t="shared" si="430"/>
        <v>26.946808421052637</v>
      </c>
      <c r="AA265" s="104">
        <f t="shared" si="431"/>
        <v>30.117021176470594</v>
      </c>
      <c r="AB265" s="151">
        <f t="shared" si="432"/>
        <v>475.18829600000015</v>
      </c>
      <c r="AC265" s="151">
        <f t="shared" si="409"/>
        <v>546.4665404000001</v>
      </c>
      <c r="AD265" s="152">
        <f t="shared" si="410"/>
        <v>555.18829600000015</v>
      </c>
      <c r="AE265" s="148">
        <f t="shared" si="411"/>
        <v>37.012553066666676</v>
      </c>
      <c r="AF265" s="149">
        <f t="shared" si="412"/>
        <v>29.220436631578956</v>
      </c>
      <c r="AG265" s="150">
        <f t="shared" si="413"/>
        <v>32.65813505882354</v>
      </c>
      <c r="AH265" s="187">
        <f t="shared" si="414"/>
        <v>522.70712560000015</v>
      </c>
      <c r="AI265" s="188">
        <f t="shared" si="374"/>
        <v>601.11319444000014</v>
      </c>
      <c r="AJ265" s="188">
        <f t="shared" si="375"/>
        <v>602.70712560000015</v>
      </c>
      <c r="AK265" s="189">
        <f t="shared" si="376"/>
        <v>35.453360329411773</v>
      </c>
      <c r="AL265" s="190">
        <f t="shared" si="377"/>
        <v>28.700339314285721</v>
      </c>
      <c r="AM265" s="191">
        <f t="shared" si="378"/>
        <v>33.483729200000006</v>
      </c>
      <c r="AN265" s="220">
        <f t="shared" si="415"/>
        <v>574.97783816000026</v>
      </c>
      <c r="AO265" s="221">
        <f t="shared" si="380"/>
        <v>661.2245138840002</v>
      </c>
      <c r="AP265" s="221">
        <f t="shared" si="381"/>
        <v>654.97783816000026</v>
      </c>
      <c r="AQ265" s="222">
        <f t="shared" si="382"/>
        <v>38.528108127058836</v>
      </c>
      <c r="AR265" s="223">
        <f t="shared" si="383"/>
        <v>31.189420864761917</v>
      </c>
      <c r="AS265" s="224">
        <f t="shared" si="384"/>
        <v>36.387657675555573</v>
      </c>
      <c r="AT265" s="268">
        <f t="shared" si="385"/>
        <v>528.97961110720018</v>
      </c>
      <c r="AU265" s="253">
        <f t="shared" si="386"/>
        <v>632.4756219760003</v>
      </c>
      <c r="AV265" s="254">
        <f t="shared" si="438"/>
        <v>727.34696527240033</v>
      </c>
      <c r="AW265" s="254">
        <f t="shared" si="439"/>
        <v>712.4756219760003</v>
      </c>
      <c r="AX265" s="255">
        <f t="shared" si="440"/>
        <v>41.910330704470603</v>
      </c>
      <c r="AY265" s="256">
        <f t="shared" si="441"/>
        <v>33.92741057028573</v>
      </c>
      <c r="AZ265" s="257">
        <f t="shared" si="442"/>
        <v>39.581978998666685</v>
      </c>
      <c r="BA265" s="268">
        <f t="shared" si="443"/>
        <v>581.87757221792026</v>
      </c>
    </row>
    <row r="266" spans="1:53" x14ac:dyDescent="0.2">
      <c r="A266" s="33">
        <v>9377</v>
      </c>
      <c r="B266" s="33" t="s">
        <v>281</v>
      </c>
      <c r="C266" s="34" t="s">
        <v>20</v>
      </c>
      <c r="D266" s="47">
        <v>78.95</v>
      </c>
      <c r="E266" s="36">
        <f t="shared" si="433"/>
        <v>90.003</v>
      </c>
      <c r="F266" s="18">
        <f t="shared" si="434"/>
        <v>158.94999999999999</v>
      </c>
      <c r="G266" s="37">
        <f t="shared" si="435"/>
        <v>12.226923076923075</v>
      </c>
      <c r="H266" s="38">
        <f t="shared" si="436"/>
        <v>9.35</v>
      </c>
      <c r="I266" s="39">
        <f t="shared" si="437"/>
        <v>9.9343749999999993</v>
      </c>
      <c r="J266" s="40">
        <v>86.845000000000013</v>
      </c>
      <c r="K266" s="23">
        <f t="shared" si="416"/>
        <v>99.871750000000006</v>
      </c>
      <c r="L266" s="41">
        <f t="shared" si="417"/>
        <v>166.84500000000003</v>
      </c>
      <c r="M266" s="42">
        <f t="shared" si="418"/>
        <v>11.123000000000001</v>
      </c>
      <c r="N266" s="43">
        <f t="shared" si="419"/>
        <v>8.7813157894736857</v>
      </c>
      <c r="O266" s="44">
        <f t="shared" si="420"/>
        <v>9.2691666666666688</v>
      </c>
      <c r="P266" s="45">
        <v>95.529500000000027</v>
      </c>
      <c r="Q266" s="46">
        <f t="shared" si="421"/>
        <v>109.85892500000003</v>
      </c>
      <c r="R266" s="52">
        <f t="shared" si="422"/>
        <v>175.52950000000004</v>
      </c>
      <c r="S266" s="31">
        <f t="shared" si="423"/>
        <v>11.701966666666669</v>
      </c>
      <c r="T266" s="32">
        <f t="shared" si="424"/>
        <v>9.2383947368421069</v>
      </c>
      <c r="U266" s="74">
        <f t="shared" si="425"/>
        <v>10.325264705882356</v>
      </c>
      <c r="V266" s="105">
        <f t="shared" si="426"/>
        <v>105.08245000000004</v>
      </c>
      <c r="W266" s="105">
        <f t="shared" si="427"/>
        <v>120.84481750000003</v>
      </c>
      <c r="X266" s="106">
        <f t="shared" si="428"/>
        <v>185.08245000000005</v>
      </c>
      <c r="Y266" s="102">
        <f t="shared" si="429"/>
        <v>12.338830000000003</v>
      </c>
      <c r="Z266" s="103">
        <f t="shared" si="430"/>
        <v>9.741181578947371</v>
      </c>
      <c r="AA266" s="104">
        <f t="shared" si="431"/>
        <v>10.887202941176474</v>
      </c>
      <c r="AB266" s="151">
        <f t="shared" si="432"/>
        <v>115.59069500000005</v>
      </c>
      <c r="AC266" s="151">
        <f t="shared" si="409"/>
        <v>132.92929925000004</v>
      </c>
      <c r="AD266" s="152">
        <f t="shared" si="410"/>
        <v>195.59069500000004</v>
      </c>
      <c r="AE266" s="148">
        <f t="shared" si="411"/>
        <v>13.039379666666669</v>
      </c>
      <c r="AF266" s="149">
        <f t="shared" si="412"/>
        <v>10.29424710526316</v>
      </c>
      <c r="AG266" s="150">
        <f t="shared" si="413"/>
        <v>11.505335000000002</v>
      </c>
      <c r="AH266" s="187">
        <f t="shared" si="414"/>
        <v>127.14976450000007</v>
      </c>
      <c r="AI266" s="188">
        <f t="shared" si="374"/>
        <v>146.22222917500008</v>
      </c>
      <c r="AJ266" s="188">
        <f t="shared" si="375"/>
        <v>207.14976450000006</v>
      </c>
      <c r="AK266" s="189">
        <f t="shared" si="376"/>
        <v>12.185280264705886</v>
      </c>
      <c r="AL266" s="190">
        <f t="shared" si="377"/>
        <v>9.8642745000000023</v>
      </c>
      <c r="AM266" s="191">
        <f t="shared" si="378"/>
        <v>11.508320250000004</v>
      </c>
      <c r="AN266" s="220">
        <f t="shared" si="415"/>
        <v>139.86474095000008</v>
      </c>
      <c r="AO266" s="221">
        <f t="shared" si="380"/>
        <v>160.84445209250009</v>
      </c>
      <c r="AP266" s="221">
        <f t="shared" si="381"/>
        <v>219.86474095000008</v>
      </c>
      <c r="AQ266" s="222">
        <f t="shared" si="382"/>
        <v>12.933220055882359</v>
      </c>
      <c r="AR266" s="223">
        <f t="shared" si="383"/>
        <v>10.469749569047623</v>
      </c>
      <c r="AS266" s="224">
        <f t="shared" si="384"/>
        <v>12.214707830555561</v>
      </c>
      <c r="AT266" s="268">
        <f t="shared" si="385"/>
        <v>128.67556167400008</v>
      </c>
      <c r="AU266" s="253">
        <f t="shared" si="386"/>
        <v>153.85121504500012</v>
      </c>
      <c r="AV266" s="254">
        <f t="shared" si="438"/>
        <v>176.92889730175011</v>
      </c>
      <c r="AW266" s="254">
        <f t="shared" si="439"/>
        <v>233.85121504500012</v>
      </c>
      <c r="AX266" s="255">
        <f t="shared" si="440"/>
        <v>13.755953826176478</v>
      </c>
      <c r="AY266" s="256">
        <f t="shared" si="441"/>
        <v>11.135772145000006</v>
      </c>
      <c r="AZ266" s="257">
        <f t="shared" si="442"/>
        <v>12.991734169166673</v>
      </c>
      <c r="BA266" s="268">
        <f t="shared" si="443"/>
        <v>141.54311784140009</v>
      </c>
    </row>
    <row r="267" spans="1:53" x14ac:dyDescent="0.2">
      <c r="A267" s="33">
        <v>9378</v>
      </c>
      <c r="B267" s="33" t="s">
        <v>282</v>
      </c>
      <c r="C267" s="34" t="s">
        <v>20</v>
      </c>
      <c r="D267" s="47">
        <v>263.16000000000003</v>
      </c>
      <c r="E267" s="36">
        <f t="shared" si="433"/>
        <v>300.00240000000002</v>
      </c>
      <c r="F267" s="18">
        <f t="shared" si="434"/>
        <v>343.16</v>
      </c>
      <c r="G267" s="37">
        <f t="shared" si="435"/>
        <v>26.39692307692308</v>
      </c>
      <c r="H267" s="38">
        <f t="shared" si="436"/>
        <v>20.185882352941178</v>
      </c>
      <c r="I267" s="39">
        <f t="shared" si="437"/>
        <v>21.447500000000002</v>
      </c>
      <c r="J267" s="40">
        <v>289.47600000000006</v>
      </c>
      <c r="K267" s="23">
        <f t="shared" si="416"/>
        <v>332.89740000000006</v>
      </c>
      <c r="L267" s="41">
        <f t="shared" si="417"/>
        <v>369.47600000000006</v>
      </c>
      <c r="M267" s="42">
        <f t="shared" si="418"/>
        <v>24.631733333333337</v>
      </c>
      <c r="N267" s="43">
        <f t="shared" si="419"/>
        <v>19.446105263157897</v>
      </c>
      <c r="O267" s="44">
        <f t="shared" si="420"/>
        <v>20.526444444444447</v>
      </c>
      <c r="P267" s="45">
        <v>318.42360000000008</v>
      </c>
      <c r="Q267" s="46">
        <f t="shared" si="421"/>
        <v>366.18714000000006</v>
      </c>
      <c r="R267" s="52">
        <f t="shared" si="422"/>
        <v>398.42360000000008</v>
      </c>
      <c r="S267" s="31">
        <f t="shared" si="423"/>
        <v>26.561573333333339</v>
      </c>
      <c r="T267" s="32">
        <f t="shared" si="424"/>
        <v>20.96966315789474</v>
      </c>
      <c r="U267" s="74">
        <f t="shared" si="425"/>
        <v>23.43668235294118</v>
      </c>
      <c r="V267" s="105">
        <f t="shared" si="426"/>
        <v>350.26596000000012</v>
      </c>
      <c r="W267" s="105">
        <f t="shared" si="427"/>
        <v>402.80585400000012</v>
      </c>
      <c r="X267" s="106">
        <f t="shared" si="428"/>
        <v>430.26596000000012</v>
      </c>
      <c r="Y267" s="102">
        <f t="shared" si="429"/>
        <v>28.68439733333334</v>
      </c>
      <c r="Z267" s="103">
        <f t="shared" si="430"/>
        <v>22.645576842105271</v>
      </c>
      <c r="AA267" s="104">
        <f t="shared" si="431"/>
        <v>25.309762352941185</v>
      </c>
      <c r="AB267" s="151">
        <f t="shared" si="432"/>
        <v>385.29255600000016</v>
      </c>
      <c r="AC267" s="151">
        <f t="shared" si="409"/>
        <v>443.08643940000013</v>
      </c>
      <c r="AD267" s="152">
        <f t="shared" si="410"/>
        <v>465.29255600000016</v>
      </c>
      <c r="AE267" s="148">
        <f t="shared" si="411"/>
        <v>31.019503733333345</v>
      </c>
      <c r="AF267" s="149">
        <f t="shared" si="412"/>
        <v>24.489081894736852</v>
      </c>
      <c r="AG267" s="150">
        <f t="shared" si="413"/>
        <v>27.370150352941184</v>
      </c>
      <c r="AH267" s="187">
        <f t="shared" si="414"/>
        <v>423.82181160000022</v>
      </c>
      <c r="AI267" s="188">
        <f t="shared" si="374"/>
        <v>487.39508334000021</v>
      </c>
      <c r="AJ267" s="188">
        <f t="shared" si="375"/>
        <v>503.82181160000022</v>
      </c>
      <c r="AK267" s="189">
        <f t="shared" si="376"/>
        <v>29.636577152941189</v>
      </c>
      <c r="AL267" s="190">
        <f t="shared" si="377"/>
        <v>23.991514838095249</v>
      </c>
      <c r="AM267" s="191">
        <f t="shared" si="378"/>
        <v>27.990100644444457</v>
      </c>
      <c r="AN267" s="220">
        <f t="shared" si="415"/>
        <v>466.20399276000029</v>
      </c>
      <c r="AO267" s="221">
        <f t="shared" si="380"/>
        <v>536.13459167400026</v>
      </c>
      <c r="AP267" s="221">
        <f t="shared" si="381"/>
        <v>546.20399276000035</v>
      </c>
      <c r="AQ267" s="222">
        <f t="shared" si="382"/>
        <v>32.129646632941196</v>
      </c>
      <c r="AR267" s="223">
        <f t="shared" si="383"/>
        <v>26.009713940952398</v>
      </c>
      <c r="AS267" s="224">
        <f t="shared" si="384"/>
        <v>30.344666264444463</v>
      </c>
      <c r="AT267" s="268">
        <f t="shared" si="385"/>
        <v>428.90767333920024</v>
      </c>
      <c r="AU267" s="253">
        <f t="shared" si="386"/>
        <v>512.8243920360004</v>
      </c>
      <c r="AV267" s="254">
        <f t="shared" si="438"/>
        <v>589.74805084140041</v>
      </c>
      <c r="AW267" s="254">
        <f t="shared" si="439"/>
        <v>592.8243920360004</v>
      </c>
      <c r="AX267" s="255">
        <f t="shared" si="440"/>
        <v>34.872023060941203</v>
      </c>
      <c r="AY267" s="256">
        <f t="shared" si="441"/>
        <v>28.229732954095258</v>
      </c>
      <c r="AZ267" s="257">
        <f t="shared" si="442"/>
        <v>32.934688446444468</v>
      </c>
      <c r="BA267" s="268">
        <f t="shared" si="443"/>
        <v>471.79844067312035</v>
      </c>
    </row>
    <row r="268" spans="1:53" x14ac:dyDescent="0.2">
      <c r="A268" s="33">
        <v>9380</v>
      </c>
      <c r="B268" s="33" t="s">
        <v>283</v>
      </c>
      <c r="C268" s="34" t="s">
        <v>20</v>
      </c>
      <c r="D268" s="47">
        <v>87.72</v>
      </c>
      <c r="E268" s="36">
        <f t="shared" si="433"/>
        <v>100.00079999999998</v>
      </c>
      <c r="F268" s="18">
        <f t="shared" si="434"/>
        <v>167.72</v>
      </c>
      <c r="G268" s="37">
        <f t="shared" si="435"/>
        <v>12.901538461538461</v>
      </c>
      <c r="H268" s="38">
        <f t="shared" si="436"/>
        <v>9.8658823529411759</v>
      </c>
      <c r="I268" s="39">
        <f t="shared" si="437"/>
        <v>10.4825</v>
      </c>
      <c r="J268" s="40">
        <v>96.492000000000004</v>
      </c>
      <c r="K268" s="23">
        <f t="shared" si="416"/>
        <v>110.9658</v>
      </c>
      <c r="L268" s="41">
        <f t="shared" si="417"/>
        <v>176.49200000000002</v>
      </c>
      <c r="M268" s="42">
        <f t="shared" si="418"/>
        <v>11.766133333333334</v>
      </c>
      <c r="N268" s="43">
        <f t="shared" si="419"/>
        <v>9.289052631578949</v>
      </c>
      <c r="O268" s="44">
        <f t="shared" si="420"/>
        <v>9.8051111111111116</v>
      </c>
      <c r="P268" s="45">
        <v>106.14120000000001</v>
      </c>
      <c r="Q268" s="46">
        <f t="shared" si="421"/>
        <v>122.06238</v>
      </c>
      <c r="R268" s="52">
        <f t="shared" si="422"/>
        <v>186.14120000000003</v>
      </c>
      <c r="S268" s="31">
        <f t="shared" si="423"/>
        <v>12.409413333333335</v>
      </c>
      <c r="T268" s="32">
        <f t="shared" si="424"/>
        <v>9.7969052631578961</v>
      </c>
      <c r="U268" s="74">
        <f t="shared" si="425"/>
        <v>10.949482352941178</v>
      </c>
      <c r="V268" s="105">
        <f t="shared" si="426"/>
        <v>116.75532000000003</v>
      </c>
      <c r="W268" s="105">
        <f t="shared" si="427"/>
        <v>134.26861800000003</v>
      </c>
      <c r="X268" s="106">
        <f t="shared" si="428"/>
        <v>196.75532000000004</v>
      </c>
      <c r="Y268" s="102">
        <f t="shared" si="429"/>
        <v>13.117021333333335</v>
      </c>
      <c r="Z268" s="103">
        <f t="shared" si="430"/>
        <v>10.355543157894738</v>
      </c>
      <c r="AA268" s="104">
        <f t="shared" si="431"/>
        <v>11.573842352941179</v>
      </c>
      <c r="AB268" s="151">
        <f t="shared" si="432"/>
        <v>128.43085200000004</v>
      </c>
      <c r="AC268" s="151">
        <f t="shared" si="409"/>
        <v>147.69547980000004</v>
      </c>
      <c r="AD268" s="152">
        <f t="shared" si="410"/>
        <v>208.43085200000004</v>
      </c>
      <c r="AE268" s="148">
        <f t="shared" si="411"/>
        <v>13.895390133333336</v>
      </c>
      <c r="AF268" s="149">
        <f t="shared" si="412"/>
        <v>10.970044842105265</v>
      </c>
      <c r="AG268" s="150">
        <f t="shared" si="413"/>
        <v>12.260638352941179</v>
      </c>
      <c r="AH268" s="187">
        <f t="shared" si="414"/>
        <v>141.27393720000006</v>
      </c>
      <c r="AI268" s="188">
        <f t="shared" si="374"/>
        <v>162.46502778000007</v>
      </c>
      <c r="AJ268" s="188">
        <f t="shared" si="375"/>
        <v>221.27393720000006</v>
      </c>
      <c r="AK268" s="189">
        <f t="shared" si="376"/>
        <v>13.016113952941181</v>
      </c>
      <c r="AL268" s="190">
        <f t="shared" si="377"/>
        <v>10.536854152380956</v>
      </c>
      <c r="AM268" s="191">
        <f t="shared" si="378"/>
        <v>12.292996511111115</v>
      </c>
      <c r="AN268" s="220">
        <f t="shared" si="415"/>
        <v>155.40133092000008</v>
      </c>
      <c r="AO268" s="221">
        <f t="shared" si="380"/>
        <v>178.71153055800008</v>
      </c>
      <c r="AP268" s="221">
        <f t="shared" si="381"/>
        <v>235.40133092000008</v>
      </c>
      <c r="AQ268" s="222">
        <f t="shared" si="382"/>
        <v>13.847137112941182</v>
      </c>
      <c r="AR268" s="223">
        <f t="shared" si="383"/>
        <v>11.209587186666671</v>
      </c>
      <c r="AS268" s="224">
        <f t="shared" si="384"/>
        <v>13.077851717777783</v>
      </c>
      <c r="AT268" s="268">
        <f t="shared" si="385"/>
        <v>142.96922444640006</v>
      </c>
      <c r="AU268" s="253">
        <f t="shared" si="386"/>
        <v>170.9414640120001</v>
      </c>
      <c r="AV268" s="254">
        <f t="shared" si="438"/>
        <v>196.5826836138001</v>
      </c>
      <c r="AW268" s="254">
        <f t="shared" si="439"/>
        <v>250.9414640120001</v>
      </c>
      <c r="AX268" s="255">
        <f t="shared" si="440"/>
        <v>14.761262588941182</v>
      </c>
      <c r="AY268" s="256">
        <f t="shared" si="441"/>
        <v>11.949593524380957</v>
      </c>
      <c r="AZ268" s="257">
        <f t="shared" si="442"/>
        <v>13.941192445111117</v>
      </c>
      <c r="BA268" s="268">
        <f t="shared" si="443"/>
        <v>157.26614689104008</v>
      </c>
    </row>
    <row r="269" spans="1:53" x14ac:dyDescent="0.2">
      <c r="A269" s="33">
        <v>9381</v>
      </c>
      <c r="B269" s="33" t="s">
        <v>284</v>
      </c>
      <c r="C269" s="34" t="s">
        <v>20</v>
      </c>
      <c r="D269" s="47">
        <v>241.23</v>
      </c>
      <c r="E269" s="36">
        <f t="shared" si="433"/>
        <v>275.00219999999996</v>
      </c>
      <c r="F269" s="18">
        <f t="shared" si="434"/>
        <v>321.23</v>
      </c>
      <c r="G269" s="37">
        <f t="shared" si="435"/>
        <v>24.71</v>
      </c>
      <c r="H269" s="38">
        <f t="shared" si="436"/>
        <v>18.895882352941179</v>
      </c>
      <c r="I269" s="39">
        <f t="shared" si="437"/>
        <v>20.076875000000001</v>
      </c>
      <c r="J269" s="40">
        <v>265.35300000000001</v>
      </c>
      <c r="K269" s="23">
        <f t="shared" si="416"/>
        <v>305.15594999999996</v>
      </c>
      <c r="L269" s="41">
        <f t="shared" si="417"/>
        <v>345.35300000000001</v>
      </c>
      <c r="M269" s="42">
        <f t="shared" si="418"/>
        <v>23.023533333333333</v>
      </c>
      <c r="N269" s="43">
        <f t="shared" si="419"/>
        <v>18.176473684210528</v>
      </c>
      <c r="O269" s="44">
        <f t="shared" si="420"/>
        <v>19.186277777777779</v>
      </c>
      <c r="P269" s="45">
        <v>291.88830000000002</v>
      </c>
      <c r="Q269" s="46">
        <f t="shared" si="421"/>
        <v>335.67154499999998</v>
      </c>
      <c r="R269" s="52">
        <f t="shared" si="422"/>
        <v>371.88830000000002</v>
      </c>
      <c r="S269" s="31">
        <f t="shared" si="423"/>
        <v>24.792553333333334</v>
      </c>
      <c r="T269" s="32">
        <f t="shared" si="424"/>
        <v>19.573068421052632</v>
      </c>
      <c r="U269" s="74">
        <f t="shared" si="425"/>
        <v>21.875782352941176</v>
      </c>
      <c r="V269" s="105">
        <f t="shared" si="426"/>
        <v>321.07713000000007</v>
      </c>
      <c r="W269" s="105">
        <f t="shared" si="427"/>
        <v>369.23869950000005</v>
      </c>
      <c r="X269" s="106">
        <f t="shared" si="428"/>
        <v>401.07713000000007</v>
      </c>
      <c r="Y269" s="102">
        <f t="shared" si="429"/>
        <v>26.738475333333337</v>
      </c>
      <c r="Z269" s="103">
        <f t="shared" si="430"/>
        <v>21.109322631578952</v>
      </c>
      <c r="AA269" s="104">
        <f t="shared" si="431"/>
        <v>23.592772352941182</v>
      </c>
      <c r="AB269" s="151">
        <f t="shared" si="432"/>
        <v>353.18484300000011</v>
      </c>
      <c r="AC269" s="151">
        <f t="shared" si="409"/>
        <v>406.16256945000009</v>
      </c>
      <c r="AD269" s="152">
        <f t="shared" si="410"/>
        <v>433.18484300000011</v>
      </c>
      <c r="AE269" s="148">
        <f t="shared" si="411"/>
        <v>28.878989533333343</v>
      </c>
      <c r="AF269" s="149">
        <f t="shared" si="412"/>
        <v>22.799202263157902</v>
      </c>
      <c r="AG269" s="150">
        <f t="shared" si="413"/>
        <v>25.481461352941182</v>
      </c>
      <c r="AH269" s="187">
        <f t="shared" si="414"/>
        <v>388.50332730000014</v>
      </c>
      <c r="AI269" s="188">
        <f t="shared" si="374"/>
        <v>446.77882639500012</v>
      </c>
      <c r="AJ269" s="188">
        <f t="shared" si="375"/>
        <v>468.50332730000014</v>
      </c>
      <c r="AK269" s="189">
        <f t="shared" si="376"/>
        <v>27.559019252941184</v>
      </c>
      <c r="AL269" s="190">
        <f t="shared" si="377"/>
        <v>22.309682252380959</v>
      </c>
      <c r="AM269" s="191">
        <f t="shared" si="378"/>
        <v>26.027962627777786</v>
      </c>
      <c r="AN269" s="220">
        <f t="shared" si="415"/>
        <v>427.35366003000019</v>
      </c>
      <c r="AO269" s="221">
        <f t="shared" si="380"/>
        <v>491.45670903450019</v>
      </c>
      <c r="AP269" s="221">
        <f t="shared" si="381"/>
        <v>507.35366003000019</v>
      </c>
      <c r="AQ269" s="222">
        <f t="shared" si="382"/>
        <v>29.844332942941186</v>
      </c>
      <c r="AR269" s="223">
        <f t="shared" si="383"/>
        <v>24.159698096666677</v>
      </c>
      <c r="AS269" s="224">
        <f t="shared" si="384"/>
        <v>28.186314446111123</v>
      </c>
      <c r="AT269" s="268">
        <f t="shared" si="385"/>
        <v>393.1653672276002</v>
      </c>
      <c r="AU269" s="253">
        <f t="shared" si="386"/>
        <v>470.08902603300027</v>
      </c>
      <c r="AV269" s="254">
        <f t="shared" si="438"/>
        <v>540.60237993795022</v>
      </c>
      <c r="AW269" s="254">
        <f t="shared" si="439"/>
        <v>550.08902603300021</v>
      </c>
      <c r="AX269" s="255">
        <f t="shared" si="440"/>
        <v>32.358178001941191</v>
      </c>
      <c r="AY269" s="256">
        <f t="shared" si="441"/>
        <v>26.194715525380964</v>
      </c>
      <c r="AZ269" s="257">
        <f t="shared" si="442"/>
        <v>30.56050144627779</v>
      </c>
      <c r="BA269" s="268">
        <f t="shared" si="443"/>
        <v>432.48190395036022</v>
      </c>
    </row>
    <row r="270" spans="1:53" x14ac:dyDescent="0.2">
      <c r="A270" s="33">
        <v>9382</v>
      </c>
      <c r="B270" s="33" t="s">
        <v>285</v>
      </c>
      <c r="C270" s="34" t="s">
        <v>20</v>
      </c>
      <c r="D270" s="47">
        <v>250</v>
      </c>
      <c r="E270" s="36">
        <f t="shared" si="433"/>
        <v>285</v>
      </c>
      <c r="F270" s="18">
        <f t="shared" si="434"/>
        <v>330</v>
      </c>
      <c r="G270" s="37">
        <f t="shared" si="435"/>
        <v>25.384615384615383</v>
      </c>
      <c r="H270" s="38">
        <f t="shared" si="436"/>
        <v>19.411764705882351</v>
      </c>
      <c r="I270" s="39">
        <f t="shared" si="437"/>
        <v>20.625</v>
      </c>
      <c r="J270" s="40">
        <v>275</v>
      </c>
      <c r="K270" s="23">
        <f t="shared" si="416"/>
        <v>316.25</v>
      </c>
      <c r="L270" s="41">
        <f t="shared" si="417"/>
        <v>355</v>
      </c>
      <c r="M270" s="42">
        <f t="shared" si="418"/>
        <v>23.666666666666668</v>
      </c>
      <c r="N270" s="43">
        <f t="shared" si="419"/>
        <v>18.684210526315791</v>
      </c>
      <c r="O270" s="44">
        <f t="shared" si="420"/>
        <v>19.722222222222221</v>
      </c>
      <c r="P270" s="45">
        <v>302.5</v>
      </c>
      <c r="Q270" s="46">
        <f t="shared" si="421"/>
        <v>347.875</v>
      </c>
      <c r="R270" s="52">
        <f t="shared" si="422"/>
        <v>382.5</v>
      </c>
      <c r="S270" s="31">
        <f t="shared" si="423"/>
        <v>25.5</v>
      </c>
      <c r="T270" s="32">
        <f t="shared" si="424"/>
        <v>20.131578947368421</v>
      </c>
      <c r="U270" s="74">
        <f t="shared" si="425"/>
        <v>22.5</v>
      </c>
      <c r="V270" s="105">
        <f t="shared" si="426"/>
        <v>332.75</v>
      </c>
      <c r="W270" s="105">
        <f t="shared" si="427"/>
        <v>382.66249999999997</v>
      </c>
      <c r="X270" s="106">
        <f t="shared" si="428"/>
        <v>412.75</v>
      </c>
      <c r="Y270" s="102">
        <f t="shared" si="429"/>
        <v>27.516666666666666</v>
      </c>
      <c r="Z270" s="103">
        <f t="shared" si="430"/>
        <v>21.723684210526315</v>
      </c>
      <c r="AA270" s="104">
        <f t="shared" si="431"/>
        <v>24.279411764705884</v>
      </c>
      <c r="AB270" s="151">
        <f t="shared" si="432"/>
        <v>366.02500000000003</v>
      </c>
      <c r="AC270" s="151">
        <f t="shared" si="409"/>
        <v>420.92874999999998</v>
      </c>
      <c r="AD270" s="152">
        <f t="shared" si="410"/>
        <v>446.02500000000003</v>
      </c>
      <c r="AE270" s="148">
        <f t="shared" si="411"/>
        <v>29.735000000000003</v>
      </c>
      <c r="AF270" s="149">
        <f t="shared" si="412"/>
        <v>23.475000000000001</v>
      </c>
      <c r="AG270" s="150">
        <f t="shared" si="413"/>
        <v>26.236764705882354</v>
      </c>
      <c r="AH270" s="187">
        <f t="shared" si="414"/>
        <v>402.62750000000005</v>
      </c>
      <c r="AI270" s="188">
        <f t="shared" si="374"/>
        <v>463.02162500000003</v>
      </c>
      <c r="AJ270" s="188">
        <f t="shared" si="375"/>
        <v>482.62750000000005</v>
      </c>
      <c r="AK270" s="189">
        <f t="shared" si="376"/>
        <v>28.389852941176475</v>
      </c>
      <c r="AL270" s="190">
        <f t="shared" si="377"/>
        <v>22.982261904761906</v>
      </c>
      <c r="AM270" s="191">
        <f t="shared" si="378"/>
        <v>26.812638888888891</v>
      </c>
      <c r="AN270" s="220">
        <f t="shared" si="415"/>
        <v>442.89025000000009</v>
      </c>
      <c r="AO270" s="221">
        <f t="shared" si="380"/>
        <v>509.32378750000009</v>
      </c>
      <c r="AP270" s="221">
        <f t="shared" si="381"/>
        <v>522.89025000000015</v>
      </c>
      <c r="AQ270" s="222">
        <f t="shared" si="382"/>
        <v>30.758250000000007</v>
      </c>
      <c r="AR270" s="223">
        <f t="shared" si="383"/>
        <v>24.899535714285722</v>
      </c>
      <c r="AS270" s="224">
        <f t="shared" si="384"/>
        <v>29.049458333333341</v>
      </c>
      <c r="AT270" s="268">
        <f t="shared" si="385"/>
        <v>407.4590300000001</v>
      </c>
      <c r="AU270" s="253">
        <f t="shared" si="386"/>
        <v>487.17927500000013</v>
      </c>
      <c r="AV270" s="254">
        <f t="shared" si="438"/>
        <v>560.25616625000009</v>
      </c>
      <c r="AW270" s="254">
        <f t="shared" si="439"/>
        <v>567.17927500000019</v>
      </c>
      <c r="AX270" s="255">
        <f t="shared" si="440"/>
        <v>33.363486764705897</v>
      </c>
      <c r="AY270" s="256">
        <f t="shared" si="441"/>
        <v>27.008536904761915</v>
      </c>
      <c r="AZ270" s="257">
        <f t="shared" si="442"/>
        <v>31.509959722222234</v>
      </c>
      <c r="BA270" s="268">
        <f t="shared" si="443"/>
        <v>448.2049330000001</v>
      </c>
    </row>
    <row r="271" spans="1:53" x14ac:dyDescent="0.2">
      <c r="A271" s="33">
        <v>9384</v>
      </c>
      <c r="B271" s="33" t="s">
        <v>286</v>
      </c>
      <c r="C271" s="34" t="s">
        <v>20</v>
      </c>
      <c r="D271" s="47">
        <v>307.02</v>
      </c>
      <c r="E271" s="36">
        <f t="shared" si="433"/>
        <v>350.00279999999992</v>
      </c>
      <c r="F271" s="18">
        <f t="shared" si="434"/>
        <v>387.02</v>
      </c>
      <c r="G271" s="37">
        <f t="shared" si="435"/>
        <v>29.770769230769229</v>
      </c>
      <c r="H271" s="38">
        <f t="shared" si="436"/>
        <v>22.765882352941176</v>
      </c>
      <c r="I271" s="39">
        <f t="shared" si="437"/>
        <v>24.188749999999999</v>
      </c>
      <c r="J271" s="40">
        <v>337.72199999999998</v>
      </c>
      <c r="K271" s="23">
        <f t="shared" si="416"/>
        <v>388.38029999999992</v>
      </c>
      <c r="L271" s="41">
        <f t="shared" si="417"/>
        <v>417.72199999999998</v>
      </c>
      <c r="M271" s="42">
        <f t="shared" si="418"/>
        <v>27.848133333333333</v>
      </c>
      <c r="N271" s="43">
        <f t="shared" si="419"/>
        <v>21.98536842105263</v>
      </c>
      <c r="O271" s="44">
        <f t="shared" si="420"/>
        <v>23.206777777777777</v>
      </c>
      <c r="P271" s="45">
        <v>371.49420000000003</v>
      </c>
      <c r="Q271" s="46">
        <f t="shared" si="421"/>
        <v>427.21832999999998</v>
      </c>
      <c r="R271" s="52">
        <f t="shared" si="422"/>
        <v>451.49420000000003</v>
      </c>
      <c r="S271" s="31">
        <f t="shared" si="423"/>
        <v>30.099613333333334</v>
      </c>
      <c r="T271" s="32">
        <f t="shared" si="424"/>
        <v>23.762852631578948</v>
      </c>
      <c r="U271" s="74">
        <f t="shared" si="425"/>
        <v>26.55848235294118</v>
      </c>
      <c r="V271" s="105">
        <f t="shared" si="426"/>
        <v>408.64362000000006</v>
      </c>
      <c r="W271" s="105">
        <f t="shared" si="427"/>
        <v>469.94016300000004</v>
      </c>
      <c r="X271" s="106">
        <f t="shared" si="428"/>
        <v>488.64362000000006</v>
      </c>
      <c r="Y271" s="102">
        <f t="shared" si="429"/>
        <v>32.576241333333336</v>
      </c>
      <c r="Z271" s="103">
        <f t="shared" si="430"/>
        <v>25.718085263157899</v>
      </c>
      <c r="AA271" s="104">
        <f t="shared" si="431"/>
        <v>28.74374235294118</v>
      </c>
      <c r="AB271" s="151">
        <f t="shared" si="432"/>
        <v>449.50798200000008</v>
      </c>
      <c r="AC271" s="151">
        <f t="shared" si="409"/>
        <v>516.9341793000001</v>
      </c>
      <c r="AD271" s="152">
        <f t="shared" si="410"/>
        <v>529.50798200000008</v>
      </c>
      <c r="AE271" s="148">
        <f t="shared" si="411"/>
        <v>35.300532133333341</v>
      </c>
      <c r="AF271" s="149">
        <f t="shared" si="412"/>
        <v>27.868841157894742</v>
      </c>
      <c r="AG271" s="150">
        <f t="shared" si="413"/>
        <v>31.14752835294118</v>
      </c>
      <c r="AH271" s="187">
        <f t="shared" si="414"/>
        <v>494.45878020000015</v>
      </c>
      <c r="AI271" s="188">
        <f t="shared" si="374"/>
        <v>568.62759723000011</v>
      </c>
      <c r="AJ271" s="188">
        <f t="shared" si="375"/>
        <v>574.45878020000009</v>
      </c>
      <c r="AK271" s="189">
        <f t="shared" si="376"/>
        <v>33.791692952941183</v>
      </c>
      <c r="AL271" s="190">
        <f t="shared" si="377"/>
        <v>27.355180009523814</v>
      </c>
      <c r="AM271" s="191">
        <f t="shared" si="378"/>
        <v>31.914376677777781</v>
      </c>
      <c r="AN271" s="220">
        <f t="shared" si="415"/>
        <v>543.90465822000021</v>
      </c>
      <c r="AO271" s="221">
        <f t="shared" si="380"/>
        <v>625.49035695300017</v>
      </c>
      <c r="AP271" s="221">
        <f t="shared" si="381"/>
        <v>623.90465822000021</v>
      </c>
      <c r="AQ271" s="222">
        <f t="shared" si="382"/>
        <v>36.700274012941186</v>
      </c>
      <c r="AR271" s="223">
        <f t="shared" si="383"/>
        <v>29.70974562952382</v>
      </c>
      <c r="AS271" s="224">
        <f t="shared" si="384"/>
        <v>34.661369901111122</v>
      </c>
      <c r="AT271" s="268">
        <f t="shared" si="385"/>
        <v>500.39228556240016</v>
      </c>
      <c r="AU271" s="253">
        <f t="shared" si="386"/>
        <v>598.29512404200034</v>
      </c>
      <c r="AV271" s="254">
        <f t="shared" si="438"/>
        <v>688.03939264830035</v>
      </c>
      <c r="AW271" s="254">
        <f t="shared" si="439"/>
        <v>678.29512404200034</v>
      </c>
      <c r="AX271" s="255">
        <f t="shared" si="440"/>
        <v>39.899713178941198</v>
      </c>
      <c r="AY271" s="256">
        <f t="shared" si="441"/>
        <v>32.299767811523829</v>
      </c>
      <c r="AZ271" s="257">
        <f t="shared" si="442"/>
        <v>37.683062446777797</v>
      </c>
      <c r="BA271" s="268">
        <f t="shared" si="443"/>
        <v>550.43151411864028</v>
      </c>
    </row>
    <row r="272" spans="1:53" x14ac:dyDescent="0.2">
      <c r="A272" s="33">
        <v>9385</v>
      </c>
      <c r="B272" s="33" t="s">
        <v>287</v>
      </c>
      <c r="C272" s="34" t="s">
        <v>20</v>
      </c>
      <c r="D272" s="47">
        <v>271.93</v>
      </c>
      <c r="E272" s="36">
        <f t="shared" si="433"/>
        <v>310.00020000000001</v>
      </c>
      <c r="F272" s="18">
        <f t="shared" si="434"/>
        <v>351.93</v>
      </c>
      <c r="G272" s="37">
        <f t="shared" si="435"/>
        <v>27.071538461538463</v>
      </c>
      <c r="H272" s="38">
        <f t="shared" si="436"/>
        <v>20.701764705882354</v>
      </c>
      <c r="I272" s="39">
        <f t="shared" si="437"/>
        <v>21.995625</v>
      </c>
      <c r="J272" s="40">
        <v>299.12300000000005</v>
      </c>
      <c r="K272" s="23">
        <f t="shared" si="416"/>
        <v>343.99145000000004</v>
      </c>
      <c r="L272" s="41">
        <f t="shared" si="417"/>
        <v>379.12300000000005</v>
      </c>
      <c r="M272" s="42">
        <f t="shared" si="418"/>
        <v>25.274866666666671</v>
      </c>
      <c r="N272" s="43">
        <f t="shared" si="419"/>
        <v>19.95384210526316</v>
      </c>
      <c r="O272" s="44">
        <f t="shared" si="420"/>
        <v>21.06238888888889</v>
      </c>
      <c r="P272" s="45">
        <v>329.03530000000006</v>
      </c>
      <c r="Q272" s="46">
        <f t="shared" si="421"/>
        <v>378.39059500000002</v>
      </c>
      <c r="R272" s="52">
        <f t="shared" si="422"/>
        <v>409.03530000000006</v>
      </c>
      <c r="S272" s="31">
        <f t="shared" si="423"/>
        <v>27.269020000000005</v>
      </c>
      <c r="T272" s="32">
        <f t="shared" si="424"/>
        <v>21.528173684210529</v>
      </c>
      <c r="U272" s="74">
        <f t="shared" si="425"/>
        <v>24.060900000000004</v>
      </c>
      <c r="V272" s="105">
        <f t="shared" si="426"/>
        <v>361.93883000000011</v>
      </c>
      <c r="W272" s="105">
        <f t="shared" si="427"/>
        <v>416.22965450000009</v>
      </c>
      <c r="X272" s="106">
        <f t="shared" si="428"/>
        <v>441.93883000000011</v>
      </c>
      <c r="Y272" s="102">
        <f t="shared" si="429"/>
        <v>29.462588666666672</v>
      </c>
      <c r="Z272" s="103">
        <f t="shared" si="430"/>
        <v>23.259938421052638</v>
      </c>
      <c r="AA272" s="104">
        <f t="shared" si="431"/>
        <v>25.99640176470589</v>
      </c>
      <c r="AB272" s="151">
        <f t="shared" si="432"/>
        <v>398.13271300000014</v>
      </c>
      <c r="AC272" s="151">
        <f t="shared" ref="AC272:AC303" si="444">AB272*1.15</f>
        <v>457.85261995000013</v>
      </c>
      <c r="AD272" s="152">
        <f t="shared" ref="AD272:AD308" si="445">AB272+80</f>
        <v>478.13271300000014</v>
      </c>
      <c r="AE272" s="148">
        <f t="shared" ref="AE272:AE308" si="446">+((AB272+80)/15)</f>
        <v>31.875514200000008</v>
      </c>
      <c r="AF272" s="149">
        <f t="shared" ref="AF272:AF308" si="447">+((AB272+80)/19)</f>
        <v>25.164879631578955</v>
      </c>
      <c r="AG272" s="150">
        <f t="shared" ref="AG272:AG308" si="448">+((AB272+80)/17)</f>
        <v>28.125453705882361</v>
      </c>
      <c r="AH272" s="187">
        <f t="shared" ref="AH272:AH308" si="449">AB272*1.1</f>
        <v>437.94598430000019</v>
      </c>
      <c r="AI272" s="188">
        <f t="shared" ref="AI272:AI335" si="450">AH272*1.15</f>
        <v>503.63788194500017</v>
      </c>
      <c r="AJ272" s="188">
        <f t="shared" ref="AJ272:AJ335" si="451">AH272+80</f>
        <v>517.94598430000019</v>
      </c>
      <c r="AK272" s="189">
        <f t="shared" ref="AK272:AK335" si="452">+((AH272+80)/17)</f>
        <v>30.467410841176481</v>
      </c>
      <c r="AL272" s="190">
        <f t="shared" ref="AL272:AL335" si="453">+((AH272+80)/21)</f>
        <v>24.664094490476199</v>
      </c>
      <c r="AM272" s="191">
        <f t="shared" ref="AM272:AM335" si="454">+((AH272+80)/18)</f>
        <v>28.774776905555566</v>
      </c>
      <c r="AN272" s="220">
        <f t="shared" ref="AN272:AN308" si="455">AH272*1.1</f>
        <v>481.74058273000026</v>
      </c>
      <c r="AO272" s="221">
        <f t="shared" ref="AO272:AO335" si="456">AN272*1.15</f>
        <v>554.00167013950022</v>
      </c>
      <c r="AP272" s="221">
        <f t="shared" ref="AP272:AP335" si="457">AN272+80</f>
        <v>561.74058273000026</v>
      </c>
      <c r="AQ272" s="222">
        <f t="shared" ref="AQ272:AQ335" si="458">+((AN272+80)/17)</f>
        <v>33.043563690000013</v>
      </c>
      <c r="AR272" s="223">
        <f t="shared" ref="AR272:AR335" si="459">+((AN272+80)/21)</f>
        <v>26.74955155857144</v>
      </c>
      <c r="AS272" s="224">
        <f t="shared" ref="AS272:AS335" si="460">+((AN272+80)/18)</f>
        <v>31.207810151666681</v>
      </c>
      <c r="AT272" s="268">
        <f t="shared" ref="AT272:AT335" si="461">AO272*0.8</f>
        <v>443.2013361116002</v>
      </c>
      <c r="AU272" s="253">
        <f t="shared" ref="AU272:AU335" si="462">AN272*1.1</f>
        <v>529.91464100300027</v>
      </c>
      <c r="AV272" s="254">
        <f t="shared" si="438"/>
        <v>609.40183715345029</v>
      </c>
      <c r="AW272" s="254">
        <f t="shared" si="439"/>
        <v>609.91464100300027</v>
      </c>
      <c r="AX272" s="255">
        <f t="shared" si="440"/>
        <v>35.877331823705902</v>
      </c>
      <c r="AY272" s="256">
        <f t="shared" si="441"/>
        <v>29.043554333476202</v>
      </c>
      <c r="AZ272" s="257">
        <f t="shared" si="442"/>
        <v>33.884146722388905</v>
      </c>
      <c r="BA272" s="268">
        <f t="shared" si="443"/>
        <v>487.52146972276023</v>
      </c>
    </row>
    <row r="273" spans="1:53" x14ac:dyDescent="0.2">
      <c r="A273" s="33">
        <v>9386</v>
      </c>
      <c r="B273" s="33" t="s">
        <v>288</v>
      </c>
      <c r="C273" s="34" t="s">
        <v>20</v>
      </c>
      <c r="D273" s="47">
        <v>263.16000000000003</v>
      </c>
      <c r="E273" s="36">
        <f t="shared" si="433"/>
        <v>300.00240000000002</v>
      </c>
      <c r="F273" s="18">
        <f t="shared" si="434"/>
        <v>343.16</v>
      </c>
      <c r="G273" s="37">
        <f t="shared" si="435"/>
        <v>26.39692307692308</v>
      </c>
      <c r="H273" s="38">
        <f t="shared" si="436"/>
        <v>20.185882352941178</v>
      </c>
      <c r="I273" s="39">
        <f t="shared" si="437"/>
        <v>21.447500000000002</v>
      </c>
      <c r="J273" s="40">
        <v>289.47600000000006</v>
      </c>
      <c r="K273" s="23">
        <f t="shared" si="416"/>
        <v>332.89740000000006</v>
      </c>
      <c r="L273" s="41">
        <f t="shared" si="417"/>
        <v>369.47600000000006</v>
      </c>
      <c r="M273" s="42">
        <f t="shared" si="418"/>
        <v>24.631733333333337</v>
      </c>
      <c r="N273" s="43">
        <f t="shared" si="419"/>
        <v>19.446105263157897</v>
      </c>
      <c r="O273" s="44">
        <f t="shared" si="420"/>
        <v>20.526444444444447</v>
      </c>
      <c r="P273" s="45">
        <v>318.42360000000008</v>
      </c>
      <c r="Q273" s="46">
        <f t="shared" si="421"/>
        <v>366.18714000000006</v>
      </c>
      <c r="R273" s="52">
        <f t="shared" si="422"/>
        <v>398.42360000000008</v>
      </c>
      <c r="S273" s="31">
        <f t="shared" si="423"/>
        <v>26.561573333333339</v>
      </c>
      <c r="T273" s="32">
        <f t="shared" si="424"/>
        <v>20.96966315789474</v>
      </c>
      <c r="U273" s="74">
        <f t="shared" si="425"/>
        <v>23.43668235294118</v>
      </c>
      <c r="V273" s="105">
        <f t="shared" si="426"/>
        <v>350.26596000000012</v>
      </c>
      <c r="W273" s="105">
        <f t="shared" si="427"/>
        <v>402.80585400000012</v>
      </c>
      <c r="X273" s="106">
        <f t="shared" si="428"/>
        <v>430.26596000000012</v>
      </c>
      <c r="Y273" s="102">
        <f t="shared" si="429"/>
        <v>28.68439733333334</v>
      </c>
      <c r="Z273" s="103">
        <f t="shared" si="430"/>
        <v>22.645576842105271</v>
      </c>
      <c r="AA273" s="104">
        <f t="shared" si="431"/>
        <v>25.309762352941185</v>
      </c>
      <c r="AB273" s="151">
        <f t="shared" si="432"/>
        <v>385.29255600000016</v>
      </c>
      <c r="AC273" s="151">
        <f t="shared" si="444"/>
        <v>443.08643940000013</v>
      </c>
      <c r="AD273" s="152">
        <f t="shared" si="445"/>
        <v>465.29255600000016</v>
      </c>
      <c r="AE273" s="148">
        <f t="shared" si="446"/>
        <v>31.019503733333345</v>
      </c>
      <c r="AF273" s="149">
        <f t="shared" si="447"/>
        <v>24.489081894736852</v>
      </c>
      <c r="AG273" s="150">
        <f t="shared" si="448"/>
        <v>27.370150352941184</v>
      </c>
      <c r="AH273" s="187">
        <f t="shared" si="449"/>
        <v>423.82181160000022</v>
      </c>
      <c r="AI273" s="188">
        <f t="shared" si="450"/>
        <v>487.39508334000021</v>
      </c>
      <c r="AJ273" s="188">
        <f t="shared" si="451"/>
        <v>503.82181160000022</v>
      </c>
      <c r="AK273" s="189">
        <f t="shared" si="452"/>
        <v>29.636577152941189</v>
      </c>
      <c r="AL273" s="190">
        <f t="shared" si="453"/>
        <v>23.991514838095249</v>
      </c>
      <c r="AM273" s="191">
        <f t="shared" si="454"/>
        <v>27.990100644444457</v>
      </c>
      <c r="AN273" s="220">
        <f t="shared" si="455"/>
        <v>466.20399276000029</v>
      </c>
      <c r="AO273" s="221">
        <f t="shared" si="456"/>
        <v>536.13459167400026</v>
      </c>
      <c r="AP273" s="221">
        <f t="shared" si="457"/>
        <v>546.20399276000035</v>
      </c>
      <c r="AQ273" s="222">
        <f t="shared" si="458"/>
        <v>32.129646632941196</v>
      </c>
      <c r="AR273" s="223">
        <f t="shared" si="459"/>
        <v>26.009713940952398</v>
      </c>
      <c r="AS273" s="224">
        <f t="shared" si="460"/>
        <v>30.344666264444463</v>
      </c>
      <c r="AT273" s="268">
        <f t="shared" si="461"/>
        <v>428.90767333920024</v>
      </c>
      <c r="AU273" s="253">
        <f t="shared" si="462"/>
        <v>512.8243920360004</v>
      </c>
      <c r="AV273" s="254">
        <f t="shared" si="438"/>
        <v>589.74805084140041</v>
      </c>
      <c r="AW273" s="254">
        <f t="shared" si="439"/>
        <v>592.8243920360004</v>
      </c>
      <c r="AX273" s="255">
        <f t="shared" si="440"/>
        <v>34.872023060941203</v>
      </c>
      <c r="AY273" s="256">
        <f t="shared" si="441"/>
        <v>28.229732954095258</v>
      </c>
      <c r="AZ273" s="257">
        <f t="shared" si="442"/>
        <v>32.934688446444468</v>
      </c>
      <c r="BA273" s="268">
        <f t="shared" si="443"/>
        <v>471.79844067312035</v>
      </c>
    </row>
    <row r="274" spans="1:53" x14ac:dyDescent="0.2">
      <c r="A274" s="33">
        <v>9387</v>
      </c>
      <c r="B274" s="33" t="s">
        <v>289</v>
      </c>
      <c r="C274" s="34" t="s">
        <v>20</v>
      </c>
      <c r="D274" s="47">
        <v>149.12</v>
      </c>
      <c r="E274" s="36">
        <f t="shared" si="433"/>
        <v>169.99679999999998</v>
      </c>
      <c r="F274" s="18">
        <f t="shared" si="434"/>
        <v>229.12</v>
      </c>
      <c r="G274" s="37">
        <f t="shared" si="435"/>
        <v>17.624615384615385</v>
      </c>
      <c r="H274" s="38">
        <f t="shared" si="436"/>
        <v>13.47764705882353</v>
      </c>
      <c r="I274" s="39">
        <f t="shared" si="437"/>
        <v>14.32</v>
      </c>
      <c r="J274" s="40">
        <v>164.03200000000001</v>
      </c>
      <c r="K274" s="23">
        <f t="shared" si="416"/>
        <v>188.63679999999999</v>
      </c>
      <c r="L274" s="41">
        <f t="shared" si="417"/>
        <v>244.03200000000001</v>
      </c>
      <c r="M274" s="42">
        <f t="shared" si="418"/>
        <v>16.268800000000002</v>
      </c>
      <c r="N274" s="43">
        <f t="shared" si="419"/>
        <v>12.843789473684211</v>
      </c>
      <c r="O274" s="44">
        <f t="shared" si="420"/>
        <v>13.557333333333334</v>
      </c>
      <c r="P274" s="45">
        <v>180.43520000000004</v>
      </c>
      <c r="Q274" s="46">
        <f t="shared" si="421"/>
        <v>207.50048000000004</v>
      </c>
      <c r="R274" s="52">
        <f t="shared" si="422"/>
        <v>260.43520000000001</v>
      </c>
      <c r="S274" s="31">
        <f t="shared" si="423"/>
        <v>17.362346666666667</v>
      </c>
      <c r="T274" s="32">
        <f t="shared" si="424"/>
        <v>13.707115789473685</v>
      </c>
      <c r="U274" s="74">
        <f t="shared" si="425"/>
        <v>15.319717647058823</v>
      </c>
      <c r="V274" s="105">
        <f t="shared" si="426"/>
        <v>198.47872000000007</v>
      </c>
      <c r="W274" s="105">
        <f t="shared" si="427"/>
        <v>228.25052800000006</v>
      </c>
      <c r="X274" s="106">
        <f t="shared" si="428"/>
        <v>278.47872000000007</v>
      </c>
      <c r="Y274" s="102">
        <f t="shared" si="429"/>
        <v>18.565248000000004</v>
      </c>
      <c r="Z274" s="103">
        <f t="shared" si="430"/>
        <v>14.65677473684211</v>
      </c>
      <c r="AA274" s="104">
        <f t="shared" si="431"/>
        <v>16.381101176470594</v>
      </c>
      <c r="AB274" s="151">
        <f t="shared" si="432"/>
        <v>218.32659200000009</v>
      </c>
      <c r="AC274" s="151">
        <f t="shared" si="444"/>
        <v>251.0755808000001</v>
      </c>
      <c r="AD274" s="152">
        <f t="shared" si="445"/>
        <v>298.32659200000012</v>
      </c>
      <c r="AE274" s="148">
        <f t="shared" si="446"/>
        <v>19.888439466666675</v>
      </c>
      <c r="AF274" s="149">
        <f t="shared" si="447"/>
        <v>15.701399578947374</v>
      </c>
      <c r="AG274" s="150">
        <f t="shared" si="448"/>
        <v>17.548623058823537</v>
      </c>
      <c r="AH274" s="187">
        <f t="shared" si="449"/>
        <v>240.15925120000011</v>
      </c>
      <c r="AI274" s="188">
        <f t="shared" si="450"/>
        <v>276.18313888000012</v>
      </c>
      <c r="AJ274" s="188">
        <f t="shared" si="451"/>
        <v>320.15925120000009</v>
      </c>
      <c r="AK274" s="189">
        <f t="shared" si="452"/>
        <v>18.832897129411769</v>
      </c>
      <c r="AL274" s="190">
        <f t="shared" si="453"/>
        <v>15.245678628571433</v>
      </c>
      <c r="AM274" s="191">
        <f t="shared" si="454"/>
        <v>17.786625066666673</v>
      </c>
      <c r="AN274" s="220">
        <f t="shared" si="455"/>
        <v>264.17517632000016</v>
      </c>
      <c r="AO274" s="221">
        <f t="shared" si="456"/>
        <v>303.80145276800016</v>
      </c>
      <c r="AP274" s="221">
        <f t="shared" si="457"/>
        <v>344.17517632000016</v>
      </c>
      <c r="AQ274" s="222">
        <f t="shared" si="458"/>
        <v>20.245598607058835</v>
      </c>
      <c r="AR274" s="223">
        <f t="shared" si="459"/>
        <v>16.389294110476197</v>
      </c>
      <c r="AS274" s="224">
        <f t="shared" si="460"/>
        <v>19.120843128888897</v>
      </c>
      <c r="AT274" s="268">
        <f t="shared" si="461"/>
        <v>243.04116221440015</v>
      </c>
      <c r="AU274" s="253">
        <f t="shared" si="462"/>
        <v>290.59269395200022</v>
      </c>
      <c r="AV274" s="254">
        <f t="shared" si="438"/>
        <v>334.18159804480024</v>
      </c>
      <c r="AW274" s="254">
        <f t="shared" si="439"/>
        <v>370.59269395200022</v>
      </c>
      <c r="AX274" s="255">
        <f t="shared" si="440"/>
        <v>21.7995702324706</v>
      </c>
      <c r="AY274" s="256">
        <f t="shared" si="441"/>
        <v>17.647271140571441</v>
      </c>
      <c r="AZ274" s="257">
        <f t="shared" si="442"/>
        <v>20.588482997333344</v>
      </c>
      <c r="BA274" s="268">
        <f t="shared" si="443"/>
        <v>267.34527843584021</v>
      </c>
    </row>
    <row r="275" spans="1:53" x14ac:dyDescent="0.2">
      <c r="A275" s="33">
        <v>9388</v>
      </c>
      <c r="B275" s="33" t="s">
        <v>290</v>
      </c>
      <c r="C275" s="34" t="s">
        <v>20</v>
      </c>
      <c r="D275" s="47">
        <v>228.07</v>
      </c>
      <c r="E275" s="36">
        <f t="shared" si="433"/>
        <v>259.99979999999999</v>
      </c>
      <c r="F275" s="18">
        <f t="shared" si="434"/>
        <v>308.07</v>
      </c>
      <c r="G275" s="37">
        <f t="shared" si="435"/>
        <v>23.697692307692307</v>
      </c>
      <c r="H275" s="38">
        <f t="shared" si="436"/>
        <v>18.121764705882352</v>
      </c>
      <c r="I275" s="39">
        <f t="shared" si="437"/>
        <v>19.254375</v>
      </c>
      <c r="J275" s="40">
        <v>250.87700000000001</v>
      </c>
      <c r="K275" s="23">
        <f t="shared" si="416"/>
        <v>288.50855000000001</v>
      </c>
      <c r="L275" s="41">
        <f t="shared" si="417"/>
        <v>330.87700000000001</v>
      </c>
      <c r="M275" s="42">
        <f t="shared" si="418"/>
        <v>22.058466666666668</v>
      </c>
      <c r="N275" s="43">
        <f t="shared" si="419"/>
        <v>17.414578947368422</v>
      </c>
      <c r="O275" s="44">
        <f t="shared" si="420"/>
        <v>18.382055555555556</v>
      </c>
      <c r="P275" s="45">
        <v>275.96470000000005</v>
      </c>
      <c r="Q275" s="46">
        <f t="shared" si="421"/>
        <v>317.35940500000004</v>
      </c>
      <c r="R275" s="52">
        <f t="shared" si="422"/>
        <v>355.96470000000005</v>
      </c>
      <c r="S275" s="31">
        <f t="shared" si="423"/>
        <v>23.730980000000002</v>
      </c>
      <c r="T275" s="32">
        <f t="shared" si="424"/>
        <v>18.734984210526317</v>
      </c>
      <c r="U275" s="74">
        <f t="shared" si="425"/>
        <v>20.939100000000003</v>
      </c>
      <c r="V275" s="105">
        <f t="shared" si="426"/>
        <v>303.56117000000006</v>
      </c>
      <c r="W275" s="105">
        <f t="shared" si="427"/>
        <v>349.09534550000006</v>
      </c>
      <c r="X275" s="106">
        <f t="shared" si="428"/>
        <v>383.56117000000006</v>
      </c>
      <c r="Y275" s="102">
        <f t="shared" si="429"/>
        <v>25.57074466666667</v>
      </c>
      <c r="Z275" s="103">
        <f t="shared" si="430"/>
        <v>20.187430000000003</v>
      </c>
      <c r="AA275" s="104">
        <f t="shared" si="431"/>
        <v>22.562421764705885</v>
      </c>
      <c r="AB275" s="151">
        <f t="shared" si="432"/>
        <v>333.9172870000001</v>
      </c>
      <c r="AC275" s="151">
        <f t="shared" si="444"/>
        <v>384.00488005000011</v>
      </c>
      <c r="AD275" s="152">
        <f t="shared" si="445"/>
        <v>413.9172870000001</v>
      </c>
      <c r="AE275" s="148">
        <f t="shared" si="446"/>
        <v>27.594485800000008</v>
      </c>
      <c r="AF275" s="149">
        <f t="shared" si="447"/>
        <v>21.785120368421058</v>
      </c>
      <c r="AG275" s="150">
        <f t="shared" si="448"/>
        <v>24.348075705882358</v>
      </c>
      <c r="AH275" s="187">
        <f t="shared" si="449"/>
        <v>367.30901570000015</v>
      </c>
      <c r="AI275" s="188">
        <f t="shared" si="450"/>
        <v>422.40536805500011</v>
      </c>
      <c r="AJ275" s="188">
        <f t="shared" si="451"/>
        <v>447.30901570000015</v>
      </c>
      <c r="AK275" s="189">
        <f t="shared" si="452"/>
        <v>26.31229504117648</v>
      </c>
      <c r="AL275" s="190">
        <f t="shared" si="453"/>
        <v>21.300429319047627</v>
      </c>
      <c r="AM275" s="191">
        <f t="shared" si="454"/>
        <v>24.850500872222231</v>
      </c>
      <c r="AN275" s="220">
        <f t="shared" si="455"/>
        <v>404.03991727000022</v>
      </c>
      <c r="AO275" s="221">
        <f t="shared" si="456"/>
        <v>464.6459048605002</v>
      </c>
      <c r="AP275" s="221">
        <f t="shared" si="457"/>
        <v>484.03991727000022</v>
      </c>
      <c r="AQ275" s="222">
        <f t="shared" si="458"/>
        <v>28.472936310000012</v>
      </c>
      <c r="AR275" s="223">
        <f t="shared" si="459"/>
        <v>23.049519870000012</v>
      </c>
      <c r="AS275" s="224">
        <f t="shared" si="460"/>
        <v>26.891106515000011</v>
      </c>
      <c r="AT275" s="268">
        <f t="shared" si="461"/>
        <v>371.71672388840017</v>
      </c>
      <c r="AU275" s="253">
        <f t="shared" si="462"/>
        <v>444.44390899700028</v>
      </c>
      <c r="AV275" s="254">
        <f t="shared" si="438"/>
        <v>511.11049534655029</v>
      </c>
      <c r="AW275" s="254">
        <f t="shared" si="439"/>
        <v>524.44390899700034</v>
      </c>
      <c r="AX275" s="255">
        <f t="shared" si="440"/>
        <v>30.849641705705903</v>
      </c>
      <c r="AY275" s="256">
        <f t="shared" si="441"/>
        <v>24.973519476047635</v>
      </c>
      <c r="AZ275" s="257">
        <f t="shared" si="442"/>
        <v>29.135772722055574</v>
      </c>
      <c r="BA275" s="268">
        <f t="shared" si="443"/>
        <v>408.88839627724025</v>
      </c>
    </row>
    <row r="276" spans="1:53" x14ac:dyDescent="0.2">
      <c r="A276" s="33">
        <v>9389</v>
      </c>
      <c r="B276" s="33" t="s">
        <v>291</v>
      </c>
      <c r="C276" s="34" t="s">
        <v>20</v>
      </c>
      <c r="D276" s="47">
        <v>166.67</v>
      </c>
      <c r="E276" s="36">
        <f t="shared" si="433"/>
        <v>190.00379999999996</v>
      </c>
      <c r="F276" s="18">
        <f t="shared" si="434"/>
        <v>246.67</v>
      </c>
      <c r="G276" s="37">
        <f t="shared" si="435"/>
        <v>18.974615384615383</v>
      </c>
      <c r="H276" s="38">
        <f t="shared" si="436"/>
        <v>14.51</v>
      </c>
      <c r="I276" s="39">
        <f t="shared" si="437"/>
        <v>15.416874999999999</v>
      </c>
      <c r="J276" s="40">
        <v>183.33699999999999</v>
      </c>
      <c r="K276" s="23">
        <f t="shared" si="416"/>
        <v>210.83754999999996</v>
      </c>
      <c r="L276" s="41">
        <f t="shared" si="417"/>
        <v>263.33699999999999</v>
      </c>
      <c r="M276" s="42">
        <f t="shared" si="418"/>
        <v>17.555799999999998</v>
      </c>
      <c r="N276" s="43">
        <f t="shared" si="419"/>
        <v>13.859842105263157</v>
      </c>
      <c r="O276" s="44">
        <f t="shared" si="420"/>
        <v>14.629833333333332</v>
      </c>
      <c r="P276" s="45">
        <v>201.67070000000001</v>
      </c>
      <c r="Q276" s="46">
        <f t="shared" si="421"/>
        <v>231.92130499999999</v>
      </c>
      <c r="R276" s="52">
        <f t="shared" si="422"/>
        <v>281.67070000000001</v>
      </c>
      <c r="S276" s="31">
        <f t="shared" si="423"/>
        <v>18.778046666666668</v>
      </c>
      <c r="T276" s="32">
        <f t="shared" si="424"/>
        <v>14.824773684210527</v>
      </c>
      <c r="U276" s="74">
        <f t="shared" si="425"/>
        <v>16.568864705882355</v>
      </c>
      <c r="V276" s="105">
        <f t="shared" si="426"/>
        <v>221.83777000000003</v>
      </c>
      <c r="W276" s="105">
        <f t="shared" si="427"/>
        <v>255.11343550000001</v>
      </c>
      <c r="X276" s="106">
        <f t="shared" si="428"/>
        <v>301.83777000000003</v>
      </c>
      <c r="Y276" s="102">
        <f t="shared" si="429"/>
        <v>20.122518000000003</v>
      </c>
      <c r="Z276" s="103">
        <f t="shared" si="430"/>
        <v>15.886198421052633</v>
      </c>
      <c r="AA276" s="104">
        <f t="shared" si="431"/>
        <v>17.755162941176472</v>
      </c>
      <c r="AB276" s="151">
        <f t="shared" si="432"/>
        <v>244.02154700000006</v>
      </c>
      <c r="AC276" s="151">
        <f t="shared" si="444"/>
        <v>280.62477905000003</v>
      </c>
      <c r="AD276" s="152">
        <f t="shared" si="445"/>
        <v>324.02154700000006</v>
      </c>
      <c r="AE276" s="148">
        <f t="shared" si="446"/>
        <v>21.601436466666669</v>
      </c>
      <c r="AF276" s="149">
        <f t="shared" si="447"/>
        <v>17.053765631578951</v>
      </c>
      <c r="AG276" s="150">
        <f t="shared" si="448"/>
        <v>19.060091000000003</v>
      </c>
      <c r="AH276" s="187">
        <f t="shared" si="449"/>
        <v>268.42370170000009</v>
      </c>
      <c r="AI276" s="188">
        <f t="shared" si="450"/>
        <v>308.68725695500007</v>
      </c>
      <c r="AJ276" s="188">
        <f t="shared" si="451"/>
        <v>348.42370170000009</v>
      </c>
      <c r="AK276" s="189">
        <f t="shared" si="452"/>
        <v>20.49551186470589</v>
      </c>
      <c r="AL276" s="190">
        <f t="shared" si="453"/>
        <v>16.591604842857148</v>
      </c>
      <c r="AM276" s="191">
        <f t="shared" si="454"/>
        <v>19.356872316666671</v>
      </c>
      <c r="AN276" s="220">
        <f t="shared" si="455"/>
        <v>295.26607187000013</v>
      </c>
      <c r="AO276" s="221">
        <f t="shared" si="456"/>
        <v>339.55598265050014</v>
      </c>
      <c r="AP276" s="221">
        <f t="shared" si="457"/>
        <v>375.26607187000013</v>
      </c>
      <c r="AQ276" s="222">
        <f t="shared" si="458"/>
        <v>22.074474815882361</v>
      </c>
      <c r="AR276" s="223">
        <f t="shared" si="459"/>
        <v>17.869812946190482</v>
      </c>
      <c r="AS276" s="224">
        <f t="shared" si="460"/>
        <v>20.848115103888897</v>
      </c>
      <c r="AT276" s="268">
        <f t="shared" si="461"/>
        <v>271.64478612040011</v>
      </c>
      <c r="AU276" s="253">
        <f t="shared" si="462"/>
        <v>324.79267905700016</v>
      </c>
      <c r="AV276" s="254">
        <f t="shared" si="438"/>
        <v>373.51158091555016</v>
      </c>
      <c r="AW276" s="254">
        <f t="shared" si="439"/>
        <v>404.79267905700016</v>
      </c>
      <c r="AX276" s="255">
        <f t="shared" si="440"/>
        <v>23.811334062176481</v>
      </c>
      <c r="AY276" s="256">
        <f t="shared" si="441"/>
        <v>19.275841859857149</v>
      </c>
      <c r="AZ276" s="257">
        <f t="shared" si="442"/>
        <v>22.488482169833343</v>
      </c>
      <c r="BA276" s="268">
        <f t="shared" si="443"/>
        <v>298.80926473244011</v>
      </c>
    </row>
    <row r="277" spans="1:53" x14ac:dyDescent="0.2">
      <c r="A277" s="33">
        <v>9390</v>
      </c>
      <c r="B277" s="33" t="s">
        <v>292</v>
      </c>
      <c r="C277" s="34" t="s">
        <v>20</v>
      </c>
      <c r="D277" s="47">
        <v>289.47000000000003</v>
      </c>
      <c r="E277" s="36">
        <f t="shared" si="433"/>
        <v>329.99580000000003</v>
      </c>
      <c r="F277" s="18">
        <f t="shared" si="434"/>
        <v>369.47</v>
      </c>
      <c r="G277" s="37">
        <f t="shared" si="435"/>
        <v>28.420769230769231</v>
      </c>
      <c r="H277" s="38">
        <f t="shared" si="436"/>
        <v>21.733529411764707</v>
      </c>
      <c r="I277" s="39">
        <f t="shared" si="437"/>
        <v>23.091875000000002</v>
      </c>
      <c r="J277" s="40">
        <v>318.41700000000003</v>
      </c>
      <c r="K277" s="23">
        <f t="shared" si="416"/>
        <v>366.17955000000001</v>
      </c>
      <c r="L277" s="41">
        <f t="shared" si="417"/>
        <v>398.41700000000003</v>
      </c>
      <c r="M277" s="42">
        <f t="shared" si="418"/>
        <v>26.561133333333334</v>
      </c>
      <c r="N277" s="43">
        <f t="shared" si="419"/>
        <v>20.969315789473686</v>
      </c>
      <c r="O277" s="44">
        <f t="shared" si="420"/>
        <v>22.134277777777779</v>
      </c>
      <c r="P277" s="45">
        <v>350.25870000000003</v>
      </c>
      <c r="Q277" s="46">
        <f t="shared" si="421"/>
        <v>402.797505</v>
      </c>
      <c r="R277" s="52">
        <f t="shared" si="422"/>
        <v>430.25870000000003</v>
      </c>
      <c r="S277" s="31">
        <f t="shared" si="423"/>
        <v>28.683913333333336</v>
      </c>
      <c r="T277" s="32">
        <f t="shared" si="424"/>
        <v>22.645194736842107</v>
      </c>
      <c r="U277" s="74">
        <f t="shared" si="425"/>
        <v>25.309335294117648</v>
      </c>
      <c r="V277" s="105">
        <f t="shared" si="426"/>
        <v>385.28457000000009</v>
      </c>
      <c r="W277" s="105">
        <f t="shared" si="427"/>
        <v>443.07725550000009</v>
      </c>
      <c r="X277" s="106">
        <f t="shared" si="428"/>
        <v>465.28457000000009</v>
      </c>
      <c r="Y277" s="102">
        <f t="shared" si="429"/>
        <v>31.01897133333334</v>
      </c>
      <c r="Z277" s="103">
        <f t="shared" si="430"/>
        <v>24.488661578947372</v>
      </c>
      <c r="AA277" s="104">
        <f t="shared" si="431"/>
        <v>27.369680588235298</v>
      </c>
      <c r="AB277" s="151">
        <f t="shared" si="432"/>
        <v>423.81302700000015</v>
      </c>
      <c r="AC277" s="151">
        <f t="shared" si="444"/>
        <v>487.38498105000014</v>
      </c>
      <c r="AD277" s="152">
        <f t="shared" si="445"/>
        <v>503.81302700000015</v>
      </c>
      <c r="AE277" s="148">
        <f t="shared" si="446"/>
        <v>33.58753513333334</v>
      </c>
      <c r="AF277" s="149">
        <f t="shared" si="447"/>
        <v>26.516475105263165</v>
      </c>
      <c r="AG277" s="150">
        <f t="shared" si="448"/>
        <v>29.636060411764714</v>
      </c>
      <c r="AH277" s="187">
        <f t="shared" si="449"/>
        <v>466.1943297000002</v>
      </c>
      <c r="AI277" s="188">
        <f t="shared" si="450"/>
        <v>536.12347915500015</v>
      </c>
      <c r="AJ277" s="188">
        <f t="shared" si="451"/>
        <v>546.19432970000025</v>
      </c>
      <c r="AK277" s="189">
        <f t="shared" si="452"/>
        <v>32.129078217647077</v>
      </c>
      <c r="AL277" s="190">
        <f t="shared" si="453"/>
        <v>26.009253795238106</v>
      </c>
      <c r="AM277" s="191">
        <f t="shared" si="454"/>
        <v>30.344129427777791</v>
      </c>
      <c r="AN277" s="220">
        <f t="shared" si="455"/>
        <v>512.8137626700003</v>
      </c>
      <c r="AO277" s="221">
        <f t="shared" si="456"/>
        <v>589.73582707050025</v>
      </c>
      <c r="AP277" s="221">
        <f t="shared" si="457"/>
        <v>592.8137626700003</v>
      </c>
      <c r="AQ277" s="222">
        <f t="shared" si="458"/>
        <v>34.871397804117663</v>
      </c>
      <c r="AR277" s="223">
        <f t="shared" si="459"/>
        <v>28.229226793809538</v>
      </c>
      <c r="AS277" s="224">
        <f t="shared" si="460"/>
        <v>32.934097926111129</v>
      </c>
      <c r="AT277" s="268">
        <f t="shared" si="461"/>
        <v>471.78866165640022</v>
      </c>
      <c r="AU277" s="253">
        <f t="shared" si="462"/>
        <v>564.09513893700034</v>
      </c>
      <c r="AV277" s="254">
        <f t="shared" si="438"/>
        <v>648.70940977755038</v>
      </c>
      <c r="AW277" s="254">
        <f t="shared" si="439"/>
        <v>644.09513893700034</v>
      </c>
      <c r="AX277" s="255">
        <f t="shared" si="440"/>
        <v>37.887949349235313</v>
      </c>
      <c r="AY277" s="256">
        <f t="shared" si="441"/>
        <v>30.67119709223811</v>
      </c>
      <c r="AZ277" s="257">
        <f t="shared" si="442"/>
        <v>35.783063274277794</v>
      </c>
      <c r="BA277" s="268">
        <f t="shared" si="443"/>
        <v>518.96752782204032</v>
      </c>
    </row>
    <row r="278" spans="1:53" x14ac:dyDescent="0.2">
      <c r="A278" s="33">
        <v>9391</v>
      </c>
      <c r="B278" s="33" t="s">
        <v>293</v>
      </c>
      <c r="C278" s="34" t="s">
        <v>20</v>
      </c>
      <c r="D278" s="47">
        <v>96.49</v>
      </c>
      <c r="E278" s="36">
        <f t="shared" si="433"/>
        <v>109.99859999999998</v>
      </c>
      <c r="F278" s="18">
        <f t="shared" si="434"/>
        <v>176.49</v>
      </c>
      <c r="G278" s="37">
        <f t="shared" si="435"/>
        <v>13.576153846153847</v>
      </c>
      <c r="H278" s="38">
        <f t="shared" si="436"/>
        <v>10.381764705882354</v>
      </c>
      <c r="I278" s="39">
        <f t="shared" si="437"/>
        <v>11.030625000000001</v>
      </c>
      <c r="J278" s="40">
        <v>106.13900000000001</v>
      </c>
      <c r="K278" s="23">
        <f t="shared" si="416"/>
        <v>122.05985</v>
      </c>
      <c r="L278" s="41">
        <f t="shared" si="417"/>
        <v>186.13900000000001</v>
      </c>
      <c r="M278" s="42">
        <f t="shared" si="418"/>
        <v>12.409266666666667</v>
      </c>
      <c r="N278" s="43">
        <f t="shared" si="419"/>
        <v>9.7967894736842105</v>
      </c>
      <c r="O278" s="44">
        <f t="shared" si="420"/>
        <v>10.341055555555556</v>
      </c>
      <c r="P278" s="45">
        <v>116.75290000000003</v>
      </c>
      <c r="Q278" s="46">
        <f t="shared" si="421"/>
        <v>134.26583500000001</v>
      </c>
      <c r="R278" s="52">
        <f t="shared" si="422"/>
        <v>196.75290000000001</v>
      </c>
      <c r="S278" s="31">
        <f t="shared" si="423"/>
        <v>13.116860000000001</v>
      </c>
      <c r="T278" s="32">
        <f t="shared" si="424"/>
        <v>10.355415789473685</v>
      </c>
      <c r="U278" s="74">
        <f t="shared" si="425"/>
        <v>11.573700000000001</v>
      </c>
      <c r="V278" s="105">
        <f t="shared" si="426"/>
        <v>128.42819000000003</v>
      </c>
      <c r="W278" s="105">
        <f t="shared" si="427"/>
        <v>147.69241850000003</v>
      </c>
      <c r="X278" s="106">
        <f t="shared" si="428"/>
        <v>208.42819000000003</v>
      </c>
      <c r="Y278" s="102">
        <f t="shared" si="429"/>
        <v>13.895212666666669</v>
      </c>
      <c r="Z278" s="103">
        <f t="shared" si="430"/>
        <v>10.969904736842107</v>
      </c>
      <c r="AA278" s="104">
        <f t="shared" si="431"/>
        <v>12.260481764705885</v>
      </c>
      <c r="AB278" s="151">
        <v>286.94</v>
      </c>
      <c r="AC278" s="151">
        <f t="shared" si="444"/>
        <v>329.98099999999999</v>
      </c>
      <c r="AD278" s="152">
        <f t="shared" si="445"/>
        <v>366.94</v>
      </c>
      <c r="AE278" s="148">
        <f t="shared" si="446"/>
        <v>24.462666666666667</v>
      </c>
      <c r="AF278" s="149">
        <f t="shared" si="447"/>
        <v>19.312631578947368</v>
      </c>
      <c r="AG278" s="150">
        <f t="shared" si="448"/>
        <v>21.584705882352942</v>
      </c>
      <c r="AH278" s="187">
        <f t="shared" si="449"/>
        <v>315.63400000000001</v>
      </c>
      <c r="AI278" s="188">
        <f t="shared" si="450"/>
        <v>362.97910000000002</v>
      </c>
      <c r="AJ278" s="188">
        <f t="shared" si="451"/>
        <v>395.63400000000001</v>
      </c>
      <c r="AK278" s="189">
        <f t="shared" si="452"/>
        <v>23.272588235294119</v>
      </c>
      <c r="AL278" s="190">
        <f t="shared" si="453"/>
        <v>18.839714285714287</v>
      </c>
      <c r="AM278" s="191">
        <f t="shared" si="454"/>
        <v>21.979666666666667</v>
      </c>
      <c r="AN278" s="220">
        <f t="shared" si="455"/>
        <v>347.19740000000002</v>
      </c>
      <c r="AO278" s="221">
        <f t="shared" si="456"/>
        <v>399.27700999999996</v>
      </c>
      <c r="AP278" s="221">
        <f t="shared" si="457"/>
        <v>427.19740000000002</v>
      </c>
      <c r="AQ278" s="222">
        <f t="shared" si="458"/>
        <v>25.129258823529412</v>
      </c>
      <c r="AR278" s="223">
        <f t="shared" si="459"/>
        <v>20.342733333333335</v>
      </c>
      <c r="AS278" s="224">
        <f t="shared" si="460"/>
        <v>23.73318888888889</v>
      </c>
      <c r="AT278" s="268">
        <f t="shared" si="461"/>
        <v>319.42160799999999</v>
      </c>
      <c r="AU278" s="253">
        <f t="shared" si="462"/>
        <v>381.91714000000007</v>
      </c>
      <c r="AV278" s="254">
        <f t="shared" si="438"/>
        <v>439.20471100000003</v>
      </c>
      <c r="AW278" s="254">
        <f t="shared" si="439"/>
        <v>461.91714000000007</v>
      </c>
      <c r="AX278" s="255">
        <f t="shared" si="440"/>
        <v>27.171596470588241</v>
      </c>
      <c r="AY278" s="256">
        <f t="shared" si="441"/>
        <v>21.99605428571429</v>
      </c>
      <c r="AZ278" s="257">
        <f t="shared" si="442"/>
        <v>25.662063333333336</v>
      </c>
      <c r="BA278" s="268">
        <f t="shared" si="443"/>
        <v>351.36376880000006</v>
      </c>
    </row>
    <row r="279" spans="1:53" x14ac:dyDescent="0.2">
      <c r="A279" s="33">
        <v>9393</v>
      </c>
      <c r="B279" s="33" t="s">
        <v>294</v>
      </c>
      <c r="C279" s="34" t="s">
        <v>20</v>
      </c>
      <c r="D279" s="47">
        <v>657.9</v>
      </c>
      <c r="E279" s="36">
        <f t="shared" si="433"/>
        <v>750.00599999999986</v>
      </c>
      <c r="F279" s="18">
        <f t="shared" si="434"/>
        <v>737.9</v>
      </c>
      <c r="G279" s="37">
        <f t="shared" si="435"/>
        <v>56.761538461538457</v>
      </c>
      <c r="H279" s="38">
        <f t="shared" si="436"/>
        <v>43.405882352941177</v>
      </c>
      <c r="I279" s="39">
        <f t="shared" si="437"/>
        <v>46.118749999999999</v>
      </c>
      <c r="J279" s="40">
        <v>723.69</v>
      </c>
      <c r="K279" s="23">
        <f t="shared" si="416"/>
        <v>832.24350000000004</v>
      </c>
      <c r="L279" s="41">
        <f t="shared" si="417"/>
        <v>803.69</v>
      </c>
      <c r="M279" s="42">
        <f t="shared" si="418"/>
        <v>53.579333333333338</v>
      </c>
      <c r="N279" s="43">
        <f t="shared" si="419"/>
        <v>42.299473684210533</v>
      </c>
      <c r="O279" s="44">
        <f t="shared" si="420"/>
        <v>44.649444444444448</v>
      </c>
      <c r="P279" s="45">
        <v>796.05900000000008</v>
      </c>
      <c r="Q279" s="46">
        <f t="shared" si="421"/>
        <v>915.46785</v>
      </c>
      <c r="R279" s="52">
        <f t="shared" si="422"/>
        <v>876.05900000000008</v>
      </c>
      <c r="S279" s="31">
        <f t="shared" si="423"/>
        <v>58.403933333333342</v>
      </c>
      <c r="T279" s="32">
        <f t="shared" si="424"/>
        <v>46.108368421052639</v>
      </c>
      <c r="U279" s="74">
        <f t="shared" si="425"/>
        <v>51.532882352941179</v>
      </c>
      <c r="V279" s="105">
        <f t="shared" si="426"/>
        <v>875.66490000000022</v>
      </c>
      <c r="W279" s="105">
        <f t="shared" si="427"/>
        <v>1007.0146350000002</v>
      </c>
      <c r="X279" s="106">
        <f t="shared" si="428"/>
        <v>955.66490000000022</v>
      </c>
      <c r="Y279" s="102">
        <f t="shared" si="429"/>
        <v>63.710993333333349</v>
      </c>
      <c r="Z279" s="103">
        <f t="shared" si="430"/>
        <v>50.298152631578958</v>
      </c>
      <c r="AA279" s="104">
        <f t="shared" si="431"/>
        <v>56.21558235294119</v>
      </c>
      <c r="AB279" s="151">
        <f t="shared" ref="AB279:AB308" si="463">V279*1.1</f>
        <v>963.23139000000026</v>
      </c>
      <c r="AC279" s="151">
        <f t="shared" si="444"/>
        <v>1107.7160985000003</v>
      </c>
      <c r="AD279" s="152">
        <f t="shared" si="445"/>
        <v>1043.2313900000004</v>
      </c>
      <c r="AE279" s="148">
        <f t="shared" si="446"/>
        <v>69.548759333333365</v>
      </c>
      <c r="AF279" s="149">
        <f t="shared" si="447"/>
        <v>54.906915263157913</v>
      </c>
      <c r="AG279" s="150">
        <f t="shared" si="448"/>
        <v>61.366552352941198</v>
      </c>
      <c r="AH279" s="187">
        <f t="shared" si="449"/>
        <v>1059.5545290000005</v>
      </c>
      <c r="AI279" s="188">
        <f t="shared" si="450"/>
        <v>1218.4877083500005</v>
      </c>
      <c r="AJ279" s="188">
        <f t="shared" si="451"/>
        <v>1139.5545290000005</v>
      </c>
      <c r="AK279" s="189">
        <f t="shared" si="452"/>
        <v>67.032619352941197</v>
      </c>
      <c r="AL279" s="190">
        <f t="shared" si="453"/>
        <v>54.264501380952403</v>
      </c>
      <c r="AM279" s="191">
        <f t="shared" si="454"/>
        <v>63.308584944444469</v>
      </c>
      <c r="AN279" s="220">
        <f t="shared" si="455"/>
        <v>1165.5099819000006</v>
      </c>
      <c r="AO279" s="221">
        <f t="shared" si="456"/>
        <v>1340.3364791850006</v>
      </c>
      <c r="AP279" s="221">
        <f t="shared" si="457"/>
        <v>1245.5099819000006</v>
      </c>
      <c r="AQ279" s="222">
        <f t="shared" si="458"/>
        <v>73.265293052941217</v>
      </c>
      <c r="AR279" s="223">
        <f t="shared" si="459"/>
        <v>59.309999138095272</v>
      </c>
      <c r="AS279" s="224">
        <f t="shared" si="460"/>
        <v>69.194998994444475</v>
      </c>
      <c r="AT279" s="268">
        <f t="shared" si="461"/>
        <v>1072.2691833480005</v>
      </c>
      <c r="AU279" s="253">
        <f t="shared" si="462"/>
        <v>1282.0609800900008</v>
      </c>
      <c r="AV279" s="254">
        <f t="shared" si="438"/>
        <v>1474.3701271035009</v>
      </c>
      <c r="AW279" s="254">
        <f t="shared" si="439"/>
        <v>1362.0609800900008</v>
      </c>
      <c r="AX279" s="255">
        <f t="shared" si="440"/>
        <v>80.121234122941232</v>
      </c>
      <c r="AY279" s="256">
        <f t="shared" si="441"/>
        <v>64.860046670952414</v>
      </c>
      <c r="AZ279" s="257">
        <f t="shared" si="442"/>
        <v>75.670054449444493</v>
      </c>
      <c r="BA279" s="268">
        <f t="shared" si="443"/>
        <v>1179.4961016828008</v>
      </c>
    </row>
    <row r="280" spans="1:53" x14ac:dyDescent="0.2">
      <c r="A280" s="33">
        <v>9394</v>
      </c>
      <c r="B280" s="33" t="s">
        <v>295</v>
      </c>
      <c r="C280" s="34" t="s">
        <v>20</v>
      </c>
      <c r="D280" s="47">
        <v>219.3</v>
      </c>
      <c r="E280" s="36">
        <f t="shared" si="433"/>
        <v>250.00199999999998</v>
      </c>
      <c r="F280" s="18">
        <f t="shared" si="434"/>
        <v>299.3</v>
      </c>
      <c r="G280" s="37">
        <f t="shared" si="435"/>
        <v>23.023076923076925</v>
      </c>
      <c r="H280" s="38">
        <f t="shared" si="436"/>
        <v>17.605882352941176</v>
      </c>
      <c r="I280" s="39">
        <f t="shared" si="437"/>
        <v>18.706250000000001</v>
      </c>
      <c r="J280" s="40">
        <v>241.23000000000002</v>
      </c>
      <c r="K280" s="23">
        <f t="shared" si="416"/>
        <v>277.41449999999998</v>
      </c>
      <c r="L280" s="41">
        <f t="shared" si="417"/>
        <v>321.23</v>
      </c>
      <c r="M280" s="42">
        <f t="shared" si="418"/>
        <v>21.415333333333333</v>
      </c>
      <c r="N280" s="43">
        <f t="shared" si="419"/>
        <v>16.906842105263159</v>
      </c>
      <c r="O280" s="44">
        <f t="shared" si="420"/>
        <v>17.846111111111114</v>
      </c>
      <c r="P280" s="45">
        <v>265.35300000000007</v>
      </c>
      <c r="Q280" s="46">
        <f t="shared" si="421"/>
        <v>305.15595000000008</v>
      </c>
      <c r="R280" s="52">
        <f t="shared" si="422"/>
        <v>345.35300000000007</v>
      </c>
      <c r="S280" s="31">
        <f t="shared" si="423"/>
        <v>23.023533333333337</v>
      </c>
      <c r="T280" s="32">
        <f t="shared" si="424"/>
        <v>18.176473684210531</v>
      </c>
      <c r="U280" s="74">
        <f t="shared" si="425"/>
        <v>20.314882352941179</v>
      </c>
      <c r="V280" s="105">
        <f t="shared" si="426"/>
        <v>291.88830000000007</v>
      </c>
      <c r="W280" s="105">
        <f t="shared" si="427"/>
        <v>335.67154500000004</v>
      </c>
      <c r="X280" s="106">
        <f t="shared" si="428"/>
        <v>371.88830000000007</v>
      </c>
      <c r="Y280" s="102">
        <f t="shared" si="429"/>
        <v>24.792553333333338</v>
      </c>
      <c r="Z280" s="103">
        <f t="shared" si="430"/>
        <v>19.573068421052636</v>
      </c>
      <c r="AA280" s="104">
        <f t="shared" si="431"/>
        <v>21.875782352941179</v>
      </c>
      <c r="AB280" s="151">
        <f t="shared" si="463"/>
        <v>321.07713000000012</v>
      </c>
      <c r="AC280" s="151">
        <f t="shared" si="444"/>
        <v>369.23869950000011</v>
      </c>
      <c r="AD280" s="152">
        <f t="shared" si="445"/>
        <v>401.07713000000012</v>
      </c>
      <c r="AE280" s="148">
        <f t="shared" si="446"/>
        <v>26.738475333333341</v>
      </c>
      <c r="AF280" s="149">
        <f t="shared" si="447"/>
        <v>21.109322631578955</v>
      </c>
      <c r="AG280" s="150">
        <f t="shared" si="448"/>
        <v>23.592772352941182</v>
      </c>
      <c r="AH280" s="187">
        <f t="shared" si="449"/>
        <v>353.18484300000017</v>
      </c>
      <c r="AI280" s="188">
        <f t="shared" si="450"/>
        <v>406.16256945000015</v>
      </c>
      <c r="AJ280" s="188">
        <f t="shared" si="451"/>
        <v>433.18484300000017</v>
      </c>
      <c r="AK280" s="189">
        <f t="shared" si="452"/>
        <v>25.481461352941185</v>
      </c>
      <c r="AL280" s="190">
        <f t="shared" si="453"/>
        <v>20.627849666666673</v>
      </c>
      <c r="AM280" s="191">
        <f t="shared" si="454"/>
        <v>24.065824611111122</v>
      </c>
      <c r="AN280" s="220">
        <f t="shared" si="455"/>
        <v>388.50332730000019</v>
      </c>
      <c r="AO280" s="221">
        <f t="shared" si="456"/>
        <v>446.77882639500018</v>
      </c>
      <c r="AP280" s="221">
        <f t="shared" si="457"/>
        <v>468.50332730000019</v>
      </c>
      <c r="AQ280" s="222">
        <f t="shared" si="458"/>
        <v>27.559019252941187</v>
      </c>
      <c r="AR280" s="223">
        <f t="shared" si="459"/>
        <v>22.309682252380963</v>
      </c>
      <c r="AS280" s="224">
        <f t="shared" si="460"/>
        <v>26.027962627777789</v>
      </c>
      <c r="AT280" s="268">
        <f t="shared" si="461"/>
        <v>357.42306111600016</v>
      </c>
      <c r="AU280" s="253">
        <f t="shared" si="462"/>
        <v>427.35366003000024</v>
      </c>
      <c r="AV280" s="254">
        <f t="shared" si="438"/>
        <v>491.45670903450025</v>
      </c>
      <c r="AW280" s="254">
        <f t="shared" si="439"/>
        <v>507.35366003000024</v>
      </c>
      <c r="AX280" s="255">
        <f t="shared" si="440"/>
        <v>29.84433294294119</v>
      </c>
      <c r="AY280" s="256">
        <f t="shared" si="441"/>
        <v>24.159698096666677</v>
      </c>
      <c r="AZ280" s="257">
        <f t="shared" si="442"/>
        <v>28.186314446111126</v>
      </c>
      <c r="BA280" s="268">
        <f t="shared" si="443"/>
        <v>393.1653672276002</v>
      </c>
    </row>
    <row r="281" spans="1:53" x14ac:dyDescent="0.2">
      <c r="A281" s="33">
        <v>9395</v>
      </c>
      <c r="B281" s="33" t="s">
        <v>296</v>
      </c>
      <c r="C281" s="34" t="s">
        <v>20</v>
      </c>
      <c r="D281" s="47">
        <v>219.3</v>
      </c>
      <c r="E281" s="36">
        <f t="shared" si="433"/>
        <v>250.00199999999998</v>
      </c>
      <c r="F281" s="18">
        <f t="shared" si="434"/>
        <v>299.3</v>
      </c>
      <c r="G281" s="37">
        <f t="shared" si="435"/>
        <v>23.023076923076925</v>
      </c>
      <c r="H281" s="38">
        <f t="shared" si="436"/>
        <v>17.605882352941176</v>
      </c>
      <c r="I281" s="39">
        <f t="shared" si="437"/>
        <v>18.706250000000001</v>
      </c>
      <c r="J281" s="40">
        <v>241.23000000000002</v>
      </c>
      <c r="K281" s="23">
        <f t="shared" ref="K281:K308" si="464">+(J281*1.15)</f>
        <v>277.41449999999998</v>
      </c>
      <c r="L281" s="41">
        <f t="shared" ref="L281:L308" si="465">+(J281+80)</f>
        <v>321.23</v>
      </c>
      <c r="M281" s="42">
        <f t="shared" ref="M281:M308" si="466">+((J281+80)/15)</f>
        <v>21.415333333333333</v>
      </c>
      <c r="N281" s="43">
        <f t="shared" ref="N281:N308" si="467">+((J281+80)/19)</f>
        <v>16.906842105263159</v>
      </c>
      <c r="O281" s="44">
        <f t="shared" ref="O281:O308" si="468">+((J281+80)/18)</f>
        <v>17.846111111111114</v>
      </c>
      <c r="P281" s="45">
        <v>265.35300000000007</v>
      </c>
      <c r="Q281" s="46">
        <f t="shared" ref="Q281:Q308" si="469">+(P281*1.15)</f>
        <v>305.15595000000008</v>
      </c>
      <c r="R281" s="52">
        <f t="shared" ref="R281:R308" si="470">+(P281+80)</f>
        <v>345.35300000000007</v>
      </c>
      <c r="S281" s="31">
        <f t="shared" ref="S281:S308" si="471">+((P281+80)/15)</f>
        <v>23.023533333333337</v>
      </c>
      <c r="T281" s="32">
        <f t="shared" ref="T281:T308" si="472">+((P281+80)/19)</f>
        <v>18.176473684210531</v>
      </c>
      <c r="U281" s="74">
        <f t="shared" ref="U281:U308" si="473">+((P281+80)/17)</f>
        <v>20.314882352941179</v>
      </c>
      <c r="V281" s="105">
        <f t="shared" ref="V281:V308" si="474">P281*1.1</f>
        <v>291.88830000000007</v>
      </c>
      <c r="W281" s="105">
        <f t="shared" ref="W281:W308" si="475">V281*1.15</f>
        <v>335.67154500000004</v>
      </c>
      <c r="X281" s="106">
        <f t="shared" ref="X281:X308" si="476">V281+80</f>
        <v>371.88830000000007</v>
      </c>
      <c r="Y281" s="102">
        <f t="shared" ref="Y281:Y308" si="477">+((V281+80)/15)</f>
        <v>24.792553333333338</v>
      </c>
      <c r="Z281" s="103">
        <f t="shared" ref="Z281:Z308" si="478">+((V281+80)/19)</f>
        <v>19.573068421052636</v>
      </c>
      <c r="AA281" s="104">
        <f t="shared" ref="AA281:AA308" si="479">+((V281+80)/17)</f>
        <v>21.875782352941179</v>
      </c>
      <c r="AB281" s="151">
        <f t="shared" si="463"/>
        <v>321.07713000000012</v>
      </c>
      <c r="AC281" s="151">
        <f t="shared" si="444"/>
        <v>369.23869950000011</v>
      </c>
      <c r="AD281" s="152">
        <f t="shared" si="445"/>
        <v>401.07713000000012</v>
      </c>
      <c r="AE281" s="148">
        <f t="shared" si="446"/>
        <v>26.738475333333341</v>
      </c>
      <c r="AF281" s="149">
        <f t="shared" si="447"/>
        <v>21.109322631578955</v>
      </c>
      <c r="AG281" s="150">
        <f t="shared" si="448"/>
        <v>23.592772352941182</v>
      </c>
      <c r="AH281" s="187">
        <f t="shared" si="449"/>
        <v>353.18484300000017</v>
      </c>
      <c r="AI281" s="188">
        <f t="shared" si="450"/>
        <v>406.16256945000015</v>
      </c>
      <c r="AJ281" s="188">
        <f t="shared" si="451"/>
        <v>433.18484300000017</v>
      </c>
      <c r="AK281" s="189">
        <f t="shared" si="452"/>
        <v>25.481461352941185</v>
      </c>
      <c r="AL281" s="190">
        <f t="shared" si="453"/>
        <v>20.627849666666673</v>
      </c>
      <c r="AM281" s="191">
        <f t="shared" si="454"/>
        <v>24.065824611111122</v>
      </c>
      <c r="AN281" s="220">
        <f t="shared" si="455"/>
        <v>388.50332730000019</v>
      </c>
      <c r="AO281" s="221">
        <f t="shared" si="456"/>
        <v>446.77882639500018</v>
      </c>
      <c r="AP281" s="221">
        <f t="shared" si="457"/>
        <v>468.50332730000019</v>
      </c>
      <c r="AQ281" s="222">
        <f t="shared" si="458"/>
        <v>27.559019252941187</v>
      </c>
      <c r="AR281" s="223">
        <f t="shared" si="459"/>
        <v>22.309682252380963</v>
      </c>
      <c r="AS281" s="224">
        <f t="shared" si="460"/>
        <v>26.027962627777789</v>
      </c>
      <c r="AT281" s="268">
        <f t="shared" si="461"/>
        <v>357.42306111600016</v>
      </c>
      <c r="AU281" s="253">
        <f t="shared" si="462"/>
        <v>427.35366003000024</v>
      </c>
      <c r="AV281" s="254">
        <f t="shared" si="438"/>
        <v>491.45670903450025</v>
      </c>
      <c r="AW281" s="254">
        <f t="shared" si="439"/>
        <v>507.35366003000024</v>
      </c>
      <c r="AX281" s="255">
        <f t="shared" si="440"/>
        <v>29.84433294294119</v>
      </c>
      <c r="AY281" s="256">
        <f t="shared" si="441"/>
        <v>24.159698096666677</v>
      </c>
      <c r="AZ281" s="257">
        <f t="shared" si="442"/>
        <v>28.186314446111126</v>
      </c>
      <c r="BA281" s="268">
        <f t="shared" si="443"/>
        <v>393.1653672276002</v>
      </c>
    </row>
    <row r="282" spans="1:53" x14ac:dyDescent="0.2">
      <c r="A282" s="33">
        <v>9435</v>
      </c>
      <c r="B282" s="33" t="s">
        <v>297</v>
      </c>
      <c r="C282" s="34" t="s">
        <v>20</v>
      </c>
      <c r="D282" s="47">
        <v>175.44</v>
      </c>
      <c r="E282" s="36">
        <f t="shared" si="433"/>
        <v>200.00159999999997</v>
      </c>
      <c r="F282" s="18">
        <f t="shared" si="434"/>
        <v>255.44</v>
      </c>
      <c r="G282" s="37">
        <f t="shared" si="435"/>
        <v>19.649230769230769</v>
      </c>
      <c r="H282" s="38">
        <f t="shared" si="436"/>
        <v>15.025882352941176</v>
      </c>
      <c r="I282" s="39">
        <f t="shared" si="437"/>
        <v>15.965</v>
      </c>
      <c r="J282" s="40">
        <v>192.98400000000001</v>
      </c>
      <c r="K282" s="23">
        <f t="shared" si="464"/>
        <v>221.9316</v>
      </c>
      <c r="L282" s="41">
        <f t="shared" si="465"/>
        <v>272.98400000000004</v>
      </c>
      <c r="M282" s="42">
        <f t="shared" si="466"/>
        <v>18.198933333333336</v>
      </c>
      <c r="N282" s="43">
        <f t="shared" si="467"/>
        <v>14.367578947368424</v>
      </c>
      <c r="O282" s="44">
        <f t="shared" si="468"/>
        <v>15.16577777777778</v>
      </c>
      <c r="P282" s="45">
        <v>212.28240000000002</v>
      </c>
      <c r="Q282" s="46">
        <f t="shared" si="469"/>
        <v>244.12476000000001</v>
      </c>
      <c r="R282" s="52">
        <f t="shared" si="470"/>
        <v>292.28240000000005</v>
      </c>
      <c r="S282" s="31">
        <f t="shared" si="471"/>
        <v>19.485493333333338</v>
      </c>
      <c r="T282" s="32">
        <f t="shared" si="472"/>
        <v>15.383284210526318</v>
      </c>
      <c r="U282" s="74">
        <f t="shared" si="473"/>
        <v>17.193082352941179</v>
      </c>
      <c r="V282" s="105">
        <f t="shared" si="474"/>
        <v>233.51064000000005</v>
      </c>
      <c r="W282" s="105">
        <f t="shared" si="475"/>
        <v>268.53723600000006</v>
      </c>
      <c r="X282" s="106">
        <f t="shared" si="476"/>
        <v>313.51064000000008</v>
      </c>
      <c r="Y282" s="102">
        <f t="shared" si="477"/>
        <v>20.900709333333339</v>
      </c>
      <c r="Z282" s="103">
        <f t="shared" si="478"/>
        <v>16.500560000000004</v>
      </c>
      <c r="AA282" s="104">
        <f t="shared" si="479"/>
        <v>18.441802352941181</v>
      </c>
      <c r="AB282" s="151">
        <f t="shared" si="463"/>
        <v>256.86170400000009</v>
      </c>
      <c r="AC282" s="151">
        <f t="shared" si="444"/>
        <v>295.39095960000009</v>
      </c>
      <c r="AD282" s="152">
        <f t="shared" si="445"/>
        <v>336.86170400000009</v>
      </c>
      <c r="AE282" s="148">
        <f t="shared" si="446"/>
        <v>22.45744693333334</v>
      </c>
      <c r="AF282" s="149">
        <f t="shared" si="447"/>
        <v>17.729563368421058</v>
      </c>
      <c r="AG282" s="150">
        <f t="shared" si="448"/>
        <v>19.815394352941183</v>
      </c>
      <c r="AH282" s="187">
        <f t="shared" si="449"/>
        <v>282.54787440000013</v>
      </c>
      <c r="AI282" s="188">
        <f t="shared" si="450"/>
        <v>324.93005556000014</v>
      </c>
      <c r="AJ282" s="188">
        <f t="shared" si="451"/>
        <v>362.54787440000013</v>
      </c>
      <c r="AK282" s="189">
        <f t="shared" si="452"/>
        <v>21.326345552941184</v>
      </c>
      <c r="AL282" s="190">
        <f t="shared" si="453"/>
        <v>17.264184495238101</v>
      </c>
      <c r="AM282" s="191">
        <f t="shared" si="454"/>
        <v>20.141548577777783</v>
      </c>
      <c r="AN282" s="220">
        <f t="shared" si="455"/>
        <v>310.80266184000016</v>
      </c>
      <c r="AO282" s="221">
        <f t="shared" si="456"/>
        <v>357.42306111600016</v>
      </c>
      <c r="AP282" s="221">
        <f t="shared" si="457"/>
        <v>390.80266184000016</v>
      </c>
      <c r="AQ282" s="222">
        <f t="shared" si="458"/>
        <v>22.988391872941186</v>
      </c>
      <c r="AR282" s="223">
        <f t="shared" si="459"/>
        <v>18.609650563809531</v>
      </c>
      <c r="AS282" s="224">
        <f t="shared" si="460"/>
        <v>21.711258991111119</v>
      </c>
      <c r="AT282" s="268">
        <f t="shared" si="461"/>
        <v>285.93844889280012</v>
      </c>
      <c r="AU282" s="253">
        <f t="shared" si="462"/>
        <v>341.88292802400019</v>
      </c>
      <c r="AV282" s="254">
        <f t="shared" si="438"/>
        <v>393.1653672276002</v>
      </c>
      <c r="AW282" s="254">
        <f t="shared" si="439"/>
        <v>421.88292802400019</v>
      </c>
      <c r="AX282" s="255">
        <f t="shared" si="440"/>
        <v>24.816642824941187</v>
      </c>
      <c r="AY282" s="256">
        <f t="shared" si="441"/>
        <v>20.089663239238103</v>
      </c>
      <c r="AZ282" s="257">
        <f t="shared" si="442"/>
        <v>23.437940445777787</v>
      </c>
      <c r="BA282" s="268">
        <f t="shared" si="443"/>
        <v>314.53229378208016</v>
      </c>
    </row>
    <row r="283" spans="1:53" x14ac:dyDescent="0.2">
      <c r="A283" s="33">
        <v>9446</v>
      </c>
      <c r="B283" s="33" t="s">
        <v>298</v>
      </c>
      <c r="C283" s="34" t="s">
        <v>20</v>
      </c>
      <c r="D283" s="47">
        <v>271.89999999999998</v>
      </c>
      <c r="E283" s="36">
        <f t="shared" ref="E283:E299" si="480">+(D283*1.14)</f>
        <v>309.96599999999995</v>
      </c>
      <c r="F283" s="18">
        <f t="shared" ref="F283:F299" si="481">+(D283+80)</f>
        <v>351.9</v>
      </c>
      <c r="G283" s="37">
        <f t="shared" ref="G283:G299" si="482">+((D283+80)/13)</f>
        <v>27.069230769230767</v>
      </c>
      <c r="H283" s="38">
        <f t="shared" ref="H283:H299" si="483">+((D283+80)/17)</f>
        <v>20.7</v>
      </c>
      <c r="I283" s="39">
        <f t="shared" ref="I283:I299" si="484">+((D283+80)/16)</f>
        <v>21.993749999999999</v>
      </c>
      <c r="J283" s="40">
        <v>299.08999999999997</v>
      </c>
      <c r="K283" s="23">
        <f t="shared" si="464"/>
        <v>343.95349999999996</v>
      </c>
      <c r="L283" s="41">
        <f t="shared" si="465"/>
        <v>379.09</v>
      </c>
      <c r="M283" s="42">
        <f t="shared" si="466"/>
        <v>25.272666666666666</v>
      </c>
      <c r="N283" s="43">
        <f t="shared" si="467"/>
        <v>19.952105263157893</v>
      </c>
      <c r="O283" s="44">
        <f t="shared" si="468"/>
        <v>21.060555555555553</v>
      </c>
      <c r="P283" s="45">
        <v>328.99900000000002</v>
      </c>
      <c r="Q283" s="46">
        <f t="shared" si="469"/>
        <v>378.34884999999997</v>
      </c>
      <c r="R283" s="52">
        <f t="shared" si="470"/>
        <v>408.99900000000002</v>
      </c>
      <c r="S283" s="31">
        <f t="shared" si="471"/>
        <v>27.2666</v>
      </c>
      <c r="T283" s="32">
        <f t="shared" si="472"/>
        <v>21.526263157894739</v>
      </c>
      <c r="U283" s="74">
        <f t="shared" si="473"/>
        <v>24.058764705882353</v>
      </c>
      <c r="V283" s="105">
        <f t="shared" si="474"/>
        <v>361.89890000000008</v>
      </c>
      <c r="W283" s="105">
        <f t="shared" si="475"/>
        <v>416.18373500000007</v>
      </c>
      <c r="X283" s="106">
        <f t="shared" si="476"/>
        <v>441.89890000000008</v>
      </c>
      <c r="Y283" s="102">
        <f t="shared" si="477"/>
        <v>29.459926666666671</v>
      </c>
      <c r="Z283" s="103">
        <f t="shared" si="478"/>
        <v>23.257836842105267</v>
      </c>
      <c r="AA283" s="104">
        <f t="shared" si="479"/>
        <v>25.994052941176477</v>
      </c>
      <c r="AB283" s="151">
        <f t="shared" si="463"/>
        <v>398.08879000000013</v>
      </c>
      <c r="AC283" s="151">
        <f t="shared" si="444"/>
        <v>457.80210850000009</v>
      </c>
      <c r="AD283" s="152">
        <f t="shared" si="445"/>
        <v>478.08879000000013</v>
      </c>
      <c r="AE283" s="148">
        <f t="shared" si="446"/>
        <v>31.872586000000009</v>
      </c>
      <c r="AF283" s="149">
        <f t="shared" si="447"/>
        <v>25.162567894736849</v>
      </c>
      <c r="AG283" s="150">
        <f t="shared" si="448"/>
        <v>28.122870000000006</v>
      </c>
      <c r="AH283" s="187">
        <f t="shared" si="449"/>
        <v>437.89766900000018</v>
      </c>
      <c r="AI283" s="188">
        <f t="shared" si="450"/>
        <v>503.58231935000015</v>
      </c>
      <c r="AJ283" s="188">
        <f t="shared" si="451"/>
        <v>517.89766900000018</v>
      </c>
      <c r="AK283" s="189">
        <f t="shared" si="452"/>
        <v>30.464568764705891</v>
      </c>
      <c r="AL283" s="190">
        <f t="shared" si="453"/>
        <v>24.661793761904772</v>
      </c>
      <c r="AM283" s="191">
        <f t="shared" si="454"/>
        <v>28.772092722222233</v>
      </c>
      <c r="AN283" s="220">
        <f t="shared" si="455"/>
        <v>481.68743590000025</v>
      </c>
      <c r="AO283" s="221">
        <f t="shared" si="456"/>
        <v>553.9405512850002</v>
      </c>
      <c r="AP283" s="221">
        <f t="shared" si="457"/>
        <v>561.68743590000031</v>
      </c>
      <c r="AQ283" s="222">
        <f t="shared" si="458"/>
        <v>33.040437405882372</v>
      </c>
      <c r="AR283" s="223">
        <f t="shared" si="459"/>
        <v>26.74702075714287</v>
      </c>
      <c r="AS283" s="224">
        <f t="shared" si="460"/>
        <v>31.204857550000018</v>
      </c>
      <c r="AT283" s="268">
        <f t="shared" si="461"/>
        <v>443.15244102800017</v>
      </c>
      <c r="AU283" s="253">
        <f t="shared" si="462"/>
        <v>529.85617949000027</v>
      </c>
      <c r="AV283" s="254">
        <f t="shared" si="438"/>
        <v>609.3346064135003</v>
      </c>
      <c r="AW283" s="254">
        <f t="shared" si="439"/>
        <v>609.85617949000027</v>
      </c>
      <c r="AX283" s="255">
        <f t="shared" si="440"/>
        <v>35.873892911176483</v>
      </c>
      <c r="AY283" s="256">
        <f t="shared" si="441"/>
        <v>29.040770451904773</v>
      </c>
      <c r="AZ283" s="257">
        <f t="shared" si="442"/>
        <v>33.880898860555568</v>
      </c>
      <c r="BA283" s="268">
        <f t="shared" si="443"/>
        <v>487.46768513080025</v>
      </c>
    </row>
    <row r="284" spans="1:53" x14ac:dyDescent="0.2">
      <c r="A284" s="33">
        <v>9447</v>
      </c>
      <c r="B284" s="33" t="s">
        <v>299</v>
      </c>
      <c r="C284" s="34" t="s">
        <v>20</v>
      </c>
      <c r="D284" s="47">
        <v>245.6</v>
      </c>
      <c r="E284" s="36">
        <f t="shared" si="480"/>
        <v>279.98399999999998</v>
      </c>
      <c r="F284" s="18">
        <f t="shared" si="481"/>
        <v>325.60000000000002</v>
      </c>
      <c r="G284" s="37">
        <f t="shared" si="482"/>
        <v>25.04615384615385</v>
      </c>
      <c r="H284" s="38">
        <f t="shared" si="483"/>
        <v>19.152941176470591</v>
      </c>
      <c r="I284" s="39">
        <f t="shared" si="484"/>
        <v>20.350000000000001</v>
      </c>
      <c r="J284" s="40">
        <v>270.16000000000003</v>
      </c>
      <c r="K284" s="23">
        <f t="shared" si="464"/>
        <v>310.68400000000003</v>
      </c>
      <c r="L284" s="41">
        <f t="shared" si="465"/>
        <v>350.16</v>
      </c>
      <c r="M284" s="42">
        <f t="shared" si="466"/>
        <v>23.344000000000001</v>
      </c>
      <c r="N284" s="43">
        <f t="shared" si="467"/>
        <v>18.429473684210528</v>
      </c>
      <c r="O284" s="44">
        <f t="shared" si="468"/>
        <v>19.453333333333333</v>
      </c>
      <c r="P284" s="45">
        <v>297.17600000000004</v>
      </c>
      <c r="Q284" s="46">
        <f t="shared" si="469"/>
        <v>341.75240000000002</v>
      </c>
      <c r="R284" s="52">
        <f t="shared" si="470"/>
        <v>377.17600000000004</v>
      </c>
      <c r="S284" s="31">
        <f t="shared" si="471"/>
        <v>25.145066666666668</v>
      </c>
      <c r="T284" s="32">
        <f t="shared" si="472"/>
        <v>19.851368421052634</v>
      </c>
      <c r="U284" s="74">
        <f t="shared" si="473"/>
        <v>22.186823529411768</v>
      </c>
      <c r="V284" s="105">
        <f t="shared" si="474"/>
        <v>326.89360000000005</v>
      </c>
      <c r="W284" s="105">
        <f t="shared" si="475"/>
        <v>375.92764000000005</v>
      </c>
      <c r="X284" s="106">
        <f t="shared" si="476"/>
        <v>406.89360000000005</v>
      </c>
      <c r="Y284" s="102">
        <f t="shared" si="477"/>
        <v>27.126240000000003</v>
      </c>
      <c r="Z284" s="103">
        <f t="shared" si="478"/>
        <v>21.415452631578951</v>
      </c>
      <c r="AA284" s="104">
        <f t="shared" si="479"/>
        <v>23.934917647058825</v>
      </c>
      <c r="AB284" s="151">
        <f t="shared" si="463"/>
        <v>359.58296000000007</v>
      </c>
      <c r="AC284" s="151">
        <f t="shared" si="444"/>
        <v>413.52040400000004</v>
      </c>
      <c r="AD284" s="152">
        <f t="shared" si="445"/>
        <v>439.58296000000007</v>
      </c>
      <c r="AE284" s="148">
        <f t="shared" si="446"/>
        <v>29.305530666666673</v>
      </c>
      <c r="AF284" s="149">
        <f t="shared" si="447"/>
        <v>23.135945263157897</v>
      </c>
      <c r="AG284" s="150">
        <f t="shared" si="448"/>
        <v>25.857821176470594</v>
      </c>
      <c r="AH284" s="187">
        <f t="shared" si="449"/>
        <v>395.54125600000009</v>
      </c>
      <c r="AI284" s="188">
        <f t="shared" si="450"/>
        <v>454.87244440000006</v>
      </c>
      <c r="AJ284" s="188">
        <f t="shared" si="451"/>
        <v>475.54125600000009</v>
      </c>
      <c r="AK284" s="189">
        <f t="shared" si="452"/>
        <v>27.973015058823535</v>
      </c>
      <c r="AL284" s="190">
        <f t="shared" si="453"/>
        <v>22.644821714285719</v>
      </c>
      <c r="AM284" s="191">
        <f t="shared" si="454"/>
        <v>26.418958666666672</v>
      </c>
      <c r="AN284" s="220">
        <f t="shared" si="455"/>
        <v>435.09538160000011</v>
      </c>
      <c r="AO284" s="221">
        <f t="shared" si="456"/>
        <v>500.3596888400001</v>
      </c>
      <c r="AP284" s="221">
        <f t="shared" si="457"/>
        <v>515.09538160000011</v>
      </c>
      <c r="AQ284" s="222">
        <f t="shared" si="458"/>
        <v>30.299728329411771</v>
      </c>
      <c r="AR284" s="223">
        <f t="shared" si="459"/>
        <v>24.528351504761911</v>
      </c>
      <c r="AS284" s="224">
        <f t="shared" si="460"/>
        <v>28.616410088888895</v>
      </c>
      <c r="AT284" s="268">
        <f t="shared" si="461"/>
        <v>400.28775107200011</v>
      </c>
      <c r="AU284" s="253">
        <f t="shared" si="462"/>
        <v>478.60491976000014</v>
      </c>
      <c r="AV284" s="254">
        <f t="shared" si="438"/>
        <v>550.3956577240001</v>
      </c>
      <c r="AW284" s="254">
        <f t="shared" si="439"/>
        <v>558.60491976000014</v>
      </c>
      <c r="AX284" s="255">
        <f t="shared" si="440"/>
        <v>32.859112927058831</v>
      </c>
      <c r="AY284" s="256">
        <f t="shared" si="441"/>
        <v>26.600234274285722</v>
      </c>
      <c r="AZ284" s="257">
        <f t="shared" si="442"/>
        <v>31.03360665333334</v>
      </c>
      <c r="BA284" s="268">
        <f t="shared" si="443"/>
        <v>440.31652617920008</v>
      </c>
    </row>
    <row r="285" spans="1:53" x14ac:dyDescent="0.2">
      <c r="A285" s="33">
        <v>9519</v>
      </c>
      <c r="B285" s="33" t="s">
        <v>300</v>
      </c>
      <c r="C285" s="34" t="s">
        <v>20</v>
      </c>
      <c r="D285" s="47">
        <v>429.8</v>
      </c>
      <c r="E285" s="36">
        <f t="shared" si="480"/>
        <v>489.97199999999998</v>
      </c>
      <c r="F285" s="18">
        <f t="shared" si="481"/>
        <v>509.8</v>
      </c>
      <c r="G285" s="37">
        <f t="shared" si="482"/>
        <v>39.215384615384615</v>
      </c>
      <c r="H285" s="38">
        <f t="shared" si="483"/>
        <v>29.988235294117647</v>
      </c>
      <c r="I285" s="39">
        <f t="shared" si="484"/>
        <v>31.862500000000001</v>
      </c>
      <c r="J285" s="40">
        <v>472.78000000000003</v>
      </c>
      <c r="K285" s="23">
        <f t="shared" si="464"/>
        <v>543.697</v>
      </c>
      <c r="L285" s="41">
        <f t="shared" si="465"/>
        <v>552.78</v>
      </c>
      <c r="M285" s="42">
        <f t="shared" si="466"/>
        <v>36.851999999999997</v>
      </c>
      <c r="N285" s="43">
        <f t="shared" si="467"/>
        <v>29.093684210526316</v>
      </c>
      <c r="O285" s="44">
        <f t="shared" si="468"/>
        <v>30.709999999999997</v>
      </c>
      <c r="P285" s="45">
        <v>520.05800000000011</v>
      </c>
      <c r="Q285" s="46">
        <f t="shared" si="469"/>
        <v>598.06670000000008</v>
      </c>
      <c r="R285" s="52">
        <f t="shared" si="470"/>
        <v>600.05800000000011</v>
      </c>
      <c r="S285" s="31">
        <f t="shared" si="471"/>
        <v>40.003866666666674</v>
      </c>
      <c r="T285" s="32">
        <f t="shared" si="472"/>
        <v>31.582000000000004</v>
      </c>
      <c r="U285" s="74">
        <f t="shared" si="473"/>
        <v>35.297529411764714</v>
      </c>
      <c r="V285" s="105">
        <f t="shared" si="474"/>
        <v>572.06380000000013</v>
      </c>
      <c r="W285" s="105">
        <f t="shared" si="475"/>
        <v>657.87337000000014</v>
      </c>
      <c r="X285" s="106">
        <f t="shared" si="476"/>
        <v>652.06380000000013</v>
      </c>
      <c r="Y285" s="102">
        <f t="shared" si="477"/>
        <v>43.470920000000007</v>
      </c>
      <c r="Z285" s="103">
        <f t="shared" si="478"/>
        <v>34.319147368421056</v>
      </c>
      <c r="AA285" s="104">
        <f t="shared" si="479"/>
        <v>38.356694117647066</v>
      </c>
      <c r="AB285" s="151">
        <f t="shared" si="463"/>
        <v>629.27018000000021</v>
      </c>
      <c r="AC285" s="151">
        <f t="shared" si="444"/>
        <v>723.66070700000023</v>
      </c>
      <c r="AD285" s="152">
        <f t="shared" si="445"/>
        <v>709.27018000000021</v>
      </c>
      <c r="AE285" s="148">
        <f t="shared" si="446"/>
        <v>47.284678666666679</v>
      </c>
      <c r="AF285" s="149">
        <f t="shared" si="447"/>
        <v>37.330009473684221</v>
      </c>
      <c r="AG285" s="150">
        <f t="shared" si="448"/>
        <v>41.721775294117663</v>
      </c>
      <c r="AH285" s="187">
        <f t="shared" si="449"/>
        <v>692.1971980000003</v>
      </c>
      <c r="AI285" s="188">
        <f t="shared" si="450"/>
        <v>796.02677770000025</v>
      </c>
      <c r="AJ285" s="188">
        <f t="shared" si="451"/>
        <v>772.1971980000003</v>
      </c>
      <c r="AK285" s="189">
        <f t="shared" si="452"/>
        <v>45.423364588235309</v>
      </c>
      <c r="AL285" s="190">
        <f t="shared" si="453"/>
        <v>36.771295142857156</v>
      </c>
      <c r="AM285" s="191">
        <f t="shared" si="454"/>
        <v>42.899844333333348</v>
      </c>
      <c r="AN285" s="220">
        <f t="shared" si="455"/>
        <v>761.41691780000042</v>
      </c>
      <c r="AO285" s="221">
        <f t="shared" si="456"/>
        <v>875.62945547000038</v>
      </c>
      <c r="AP285" s="221">
        <f t="shared" si="457"/>
        <v>841.41691780000042</v>
      </c>
      <c r="AQ285" s="222">
        <f t="shared" si="458"/>
        <v>49.495112811764727</v>
      </c>
      <c r="AR285" s="223">
        <f t="shared" si="459"/>
        <v>40.067472276190493</v>
      </c>
      <c r="AS285" s="224">
        <f t="shared" si="460"/>
        <v>46.745384322222243</v>
      </c>
      <c r="AT285" s="268">
        <f t="shared" si="461"/>
        <v>700.50356437600033</v>
      </c>
      <c r="AU285" s="253">
        <f t="shared" si="462"/>
        <v>837.55860958000051</v>
      </c>
      <c r="AV285" s="254">
        <f t="shared" si="438"/>
        <v>963.19240101700052</v>
      </c>
      <c r="AW285" s="254">
        <f t="shared" si="439"/>
        <v>917.55860958000051</v>
      </c>
      <c r="AX285" s="255">
        <f t="shared" si="440"/>
        <v>53.974035857647088</v>
      </c>
      <c r="AY285" s="256">
        <f t="shared" si="441"/>
        <v>43.693267122857165</v>
      </c>
      <c r="AZ285" s="257">
        <f t="shared" si="442"/>
        <v>50.975478310000028</v>
      </c>
      <c r="BA285" s="268">
        <f t="shared" si="443"/>
        <v>770.55392081360048</v>
      </c>
    </row>
    <row r="286" spans="1:53" x14ac:dyDescent="0.2">
      <c r="A286" s="33">
        <v>9564</v>
      </c>
      <c r="B286" s="33" t="s">
        <v>301</v>
      </c>
      <c r="C286" s="34" t="s">
        <v>20</v>
      </c>
      <c r="D286" s="47">
        <v>280.7</v>
      </c>
      <c r="E286" s="36">
        <f t="shared" si="480"/>
        <v>319.99799999999993</v>
      </c>
      <c r="F286" s="18">
        <f t="shared" si="481"/>
        <v>360.7</v>
      </c>
      <c r="G286" s="37">
        <f t="shared" si="482"/>
        <v>27.746153846153845</v>
      </c>
      <c r="H286" s="38">
        <f t="shared" si="483"/>
        <v>21.21764705882353</v>
      </c>
      <c r="I286" s="39">
        <f t="shared" si="484"/>
        <v>22.543749999999999</v>
      </c>
      <c r="J286" s="40">
        <v>308.77000000000004</v>
      </c>
      <c r="K286" s="23">
        <f t="shared" si="464"/>
        <v>355.08550000000002</v>
      </c>
      <c r="L286" s="41">
        <f t="shared" si="465"/>
        <v>388.77000000000004</v>
      </c>
      <c r="M286" s="42">
        <f t="shared" si="466"/>
        <v>25.918000000000003</v>
      </c>
      <c r="N286" s="43">
        <f t="shared" si="467"/>
        <v>20.461578947368423</v>
      </c>
      <c r="O286" s="44">
        <f t="shared" si="468"/>
        <v>21.598333333333336</v>
      </c>
      <c r="P286" s="45">
        <v>339.64700000000005</v>
      </c>
      <c r="Q286" s="46">
        <f t="shared" si="469"/>
        <v>390.59405000000004</v>
      </c>
      <c r="R286" s="52">
        <f t="shared" si="470"/>
        <v>419.64700000000005</v>
      </c>
      <c r="S286" s="31">
        <f t="shared" si="471"/>
        <v>27.976466666666671</v>
      </c>
      <c r="T286" s="32">
        <f t="shared" si="472"/>
        <v>22.086684210526318</v>
      </c>
      <c r="U286" s="74">
        <f t="shared" si="473"/>
        <v>24.685117647058828</v>
      </c>
      <c r="V286" s="105">
        <f t="shared" si="474"/>
        <v>373.6117000000001</v>
      </c>
      <c r="W286" s="105">
        <f t="shared" si="475"/>
        <v>429.65345500000006</v>
      </c>
      <c r="X286" s="106">
        <f t="shared" si="476"/>
        <v>453.6117000000001</v>
      </c>
      <c r="Y286" s="102">
        <f t="shared" si="477"/>
        <v>30.240780000000008</v>
      </c>
      <c r="Z286" s="103">
        <f t="shared" si="478"/>
        <v>23.874300000000005</v>
      </c>
      <c r="AA286" s="104">
        <f t="shared" si="479"/>
        <v>26.683041176470596</v>
      </c>
      <c r="AB286" s="151">
        <f t="shared" si="463"/>
        <v>410.97287000000011</v>
      </c>
      <c r="AC286" s="151">
        <f t="shared" si="444"/>
        <v>472.61880050000008</v>
      </c>
      <c r="AD286" s="152">
        <f t="shared" si="445"/>
        <v>490.97287000000011</v>
      </c>
      <c r="AE286" s="148">
        <f t="shared" si="446"/>
        <v>32.731524666666672</v>
      </c>
      <c r="AF286" s="149">
        <f t="shared" si="447"/>
        <v>25.840677368421058</v>
      </c>
      <c r="AG286" s="150">
        <f t="shared" si="448"/>
        <v>28.880757058823537</v>
      </c>
      <c r="AH286" s="187">
        <f t="shared" si="449"/>
        <v>452.07015700000017</v>
      </c>
      <c r="AI286" s="188">
        <f t="shared" si="450"/>
        <v>519.88068055000019</v>
      </c>
      <c r="AJ286" s="188">
        <f t="shared" si="451"/>
        <v>532.07015700000011</v>
      </c>
      <c r="AK286" s="189">
        <f t="shared" si="452"/>
        <v>31.298244529411772</v>
      </c>
      <c r="AL286" s="190">
        <f t="shared" si="453"/>
        <v>25.336674142857149</v>
      </c>
      <c r="AM286" s="191">
        <f t="shared" si="454"/>
        <v>29.559453166666671</v>
      </c>
      <c r="AN286" s="220">
        <f t="shared" si="455"/>
        <v>497.27717270000022</v>
      </c>
      <c r="AO286" s="221">
        <f t="shared" si="456"/>
        <v>571.86874860500018</v>
      </c>
      <c r="AP286" s="221">
        <f t="shared" si="457"/>
        <v>577.27717270000016</v>
      </c>
      <c r="AQ286" s="222">
        <f t="shared" si="458"/>
        <v>33.957480747058831</v>
      </c>
      <c r="AR286" s="223">
        <f t="shared" si="459"/>
        <v>27.489389176190485</v>
      </c>
      <c r="AS286" s="224">
        <f t="shared" si="460"/>
        <v>32.0709540388889</v>
      </c>
      <c r="AT286" s="268">
        <f t="shared" si="461"/>
        <v>457.49499888400015</v>
      </c>
      <c r="AU286" s="253">
        <f t="shared" si="462"/>
        <v>547.00488997000025</v>
      </c>
      <c r="AV286" s="254">
        <f t="shared" si="438"/>
        <v>629.05562346550028</v>
      </c>
      <c r="AW286" s="254">
        <f t="shared" si="439"/>
        <v>627.00488997000025</v>
      </c>
      <c r="AX286" s="255">
        <f t="shared" si="440"/>
        <v>36.8826405864706</v>
      </c>
      <c r="AY286" s="256">
        <f t="shared" si="441"/>
        <v>29.857375712857156</v>
      </c>
      <c r="AZ286" s="257">
        <f t="shared" si="442"/>
        <v>34.83360499833335</v>
      </c>
      <c r="BA286" s="268">
        <f t="shared" si="443"/>
        <v>503.24449877240022</v>
      </c>
    </row>
    <row r="287" spans="1:53" x14ac:dyDescent="0.2">
      <c r="A287" s="33">
        <v>9565</v>
      </c>
      <c r="B287" s="33" t="s">
        <v>302</v>
      </c>
      <c r="C287" s="34" t="s">
        <v>20</v>
      </c>
      <c r="D287" s="47">
        <v>293.89999999999998</v>
      </c>
      <c r="E287" s="36">
        <f t="shared" si="480"/>
        <v>335.04599999999994</v>
      </c>
      <c r="F287" s="18">
        <f t="shared" si="481"/>
        <v>373.9</v>
      </c>
      <c r="G287" s="37">
        <f t="shared" si="482"/>
        <v>28.761538461538461</v>
      </c>
      <c r="H287" s="38">
        <f t="shared" si="483"/>
        <v>21.994117647058822</v>
      </c>
      <c r="I287" s="39">
        <f t="shared" si="484"/>
        <v>23.368749999999999</v>
      </c>
      <c r="J287" s="40">
        <v>323.29000000000002</v>
      </c>
      <c r="K287" s="23">
        <f t="shared" si="464"/>
        <v>371.7835</v>
      </c>
      <c r="L287" s="41">
        <f t="shared" si="465"/>
        <v>403.29</v>
      </c>
      <c r="M287" s="42">
        <f t="shared" si="466"/>
        <v>26.886000000000003</v>
      </c>
      <c r="N287" s="43">
        <f t="shared" si="467"/>
        <v>21.225789473684213</v>
      </c>
      <c r="O287" s="44">
        <f t="shared" si="468"/>
        <v>22.405000000000001</v>
      </c>
      <c r="P287" s="45">
        <v>355.61900000000003</v>
      </c>
      <c r="Q287" s="46">
        <f t="shared" si="469"/>
        <v>408.96185000000003</v>
      </c>
      <c r="R287" s="52">
        <f t="shared" si="470"/>
        <v>435.61900000000003</v>
      </c>
      <c r="S287" s="31">
        <f t="shared" si="471"/>
        <v>29.041266666666669</v>
      </c>
      <c r="T287" s="32">
        <f t="shared" si="472"/>
        <v>22.927315789473685</v>
      </c>
      <c r="U287" s="74">
        <f t="shared" si="473"/>
        <v>25.62464705882353</v>
      </c>
      <c r="V287" s="105">
        <f t="shared" si="474"/>
        <v>391.18090000000007</v>
      </c>
      <c r="W287" s="105">
        <f t="shared" si="475"/>
        <v>449.85803500000003</v>
      </c>
      <c r="X287" s="106">
        <f t="shared" si="476"/>
        <v>471.18090000000007</v>
      </c>
      <c r="Y287" s="102">
        <f t="shared" si="477"/>
        <v>31.412060000000004</v>
      </c>
      <c r="Z287" s="103">
        <f t="shared" si="478"/>
        <v>24.798994736842108</v>
      </c>
      <c r="AA287" s="104">
        <f t="shared" si="479"/>
        <v>27.71652352941177</v>
      </c>
      <c r="AB287" s="151">
        <f t="shared" si="463"/>
        <v>430.29899000000012</v>
      </c>
      <c r="AC287" s="151">
        <f t="shared" si="444"/>
        <v>494.84383850000012</v>
      </c>
      <c r="AD287" s="152">
        <f t="shared" si="445"/>
        <v>510.29899000000012</v>
      </c>
      <c r="AE287" s="148">
        <f t="shared" si="446"/>
        <v>34.019932666666676</v>
      </c>
      <c r="AF287" s="149">
        <f t="shared" si="447"/>
        <v>26.857841578947376</v>
      </c>
      <c r="AG287" s="150">
        <f t="shared" si="448"/>
        <v>30.017587647058832</v>
      </c>
      <c r="AH287" s="187">
        <f t="shared" si="449"/>
        <v>473.32888900000017</v>
      </c>
      <c r="AI287" s="188">
        <f t="shared" si="450"/>
        <v>544.32822235000015</v>
      </c>
      <c r="AJ287" s="188">
        <f t="shared" si="451"/>
        <v>553.32888900000012</v>
      </c>
      <c r="AK287" s="189">
        <f t="shared" si="452"/>
        <v>32.548758176470592</v>
      </c>
      <c r="AL287" s="190">
        <f t="shared" si="453"/>
        <v>26.34899471428572</v>
      </c>
      <c r="AM287" s="191">
        <f t="shared" si="454"/>
        <v>30.740493833333339</v>
      </c>
      <c r="AN287" s="220">
        <f t="shared" si="455"/>
        <v>520.66177790000029</v>
      </c>
      <c r="AO287" s="221">
        <f t="shared" si="456"/>
        <v>598.76104458500026</v>
      </c>
      <c r="AP287" s="221">
        <f t="shared" si="457"/>
        <v>600.66177790000029</v>
      </c>
      <c r="AQ287" s="222">
        <f t="shared" si="458"/>
        <v>35.333045758823545</v>
      </c>
      <c r="AR287" s="223">
        <f t="shared" si="459"/>
        <v>28.602941804761919</v>
      </c>
      <c r="AS287" s="224">
        <f t="shared" si="460"/>
        <v>33.370098772222235</v>
      </c>
      <c r="AT287" s="268">
        <f t="shared" si="461"/>
        <v>479.00883566800024</v>
      </c>
      <c r="AU287" s="253">
        <f t="shared" si="462"/>
        <v>572.72795569000039</v>
      </c>
      <c r="AV287" s="254">
        <f t="shared" si="438"/>
        <v>658.63714904350036</v>
      </c>
      <c r="AW287" s="254">
        <f t="shared" si="439"/>
        <v>652.72795569000039</v>
      </c>
      <c r="AX287" s="255">
        <f t="shared" si="440"/>
        <v>38.39576209941179</v>
      </c>
      <c r="AY287" s="256">
        <f t="shared" si="441"/>
        <v>31.082283604285731</v>
      </c>
      <c r="AZ287" s="257">
        <f t="shared" si="442"/>
        <v>36.262664205000021</v>
      </c>
      <c r="BA287" s="268">
        <f t="shared" si="443"/>
        <v>526.90971923480026</v>
      </c>
    </row>
    <row r="288" spans="1:53" x14ac:dyDescent="0.2">
      <c r="A288" s="33">
        <v>9637</v>
      </c>
      <c r="B288" s="33" t="s">
        <v>303</v>
      </c>
      <c r="C288" s="34" t="s">
        <v>20</v>
      </c>
      <c r="D288" s="47">
        <v>429.8</v>
      </c>
      <c r="E288" s="36">
        <f t="shared" si="480"/>
        <v>489.97199999999998</v>
      </c>
      <c r="F288" s="18">
        <f t="shared" si="481"/>
        <v>509.8</v>
      </c>
      <c r="G288" s="37">
        <f t="shared" si="482"/>
        <v>39.215384615384615</v>
      </c>
      <c r="H288" s="38">
        <f t="shared" si="483"/>
        <v>29.988235294117647</v>
      </c>
      <c r="I288" s="39">
        <f t="shared" si="484"/>
        <v>31.862500000000001</v>
      </c>
      <c r="J288" s="40">
        <v>429.83</v>
      </c>
      <c r="K288" s="23">
        <f t="shared" si="464"/>
        <v>494.30449999999996</v>
      </c>
      <c r="L288" s="41">
        <f t="shared" si="465"/>
        <v>509.83</v>
      </c>
      <c r="M288" s="42">
        <f t="shared" si="466"/>
        <v>33.988666666666667</v>
      </c>
      <c r="N288" s="43">
        <f t="shared" si="467"/>
        <v>26.833157894736843</v>
      </c>
      <c r="O288" s="44">
        <f t="shared" si="468"/>
        <v>28.323888888888888</v>
      </c>
      <c r="P288" s="45">
        <v>472.81300000000005</v>
      </c>
      <c r="Q288" s="46">
        <f t="shared" si="469"/>
        <v>543.73495000000003</v>
      </c>
      <c r="R288" s="52">
        <f t="shared" si="470"/>
        <v>552.8130000000001</v>
      </c>
      <c r="S288" s="31">
        <f t="shared" si="471"/>
        <v>36.854200000000006</v>
      </c>
      <c r="T288" s="32">
        <f t="shared" si="472"/>
        <v>29.095421052631583</v>
      </c>
      <c r="U288" s="74">
        <f t="shared" si="473"/>
        <v>32.518411764705888</v>
      </c>
      <c r="V288" s="105">
        <f t="shared" si="474"/>
        <v>520.09430000000009</v>
      </c>
      <c r="W288" s="105">
        <f t="shared" si="475"/>
        <v>598.10844500000007</v>
      </c>
      <c r="X288" s="106">
        <f t="shared" si="476"/>
        <v>600.09430000000009</v>
      </c>
      <c r="Y288" s="102">
        <f t="shared" si="477"/>
        <v>40.006286666666675</v>
      </c>
      <c r="Z288" s="103">
        <f t="shared" si="478"/>
        <v>31.583910526315794</v>
      </c>
      <c r="AA288" s="104">
        <f t="shared" si="479"/>
        <v>35.299664705882357</v>
      </c>
      <c r="AB288" s="151">
        <f t="shared" si="463"/>
        <v>572.10373000000016</v>
      </c>
      <c r="AC288" s="151">
        <f t="shared" si="444"/>
        <v>657.9192895000001</v>
      </c>
      <c r="AD288" s="152">
        <f t="shared" si="445"/>
        <v>652.10373000000016</v>
      </c>
      <c r="AE288" s="148">
        <f t="shared" si="446"/>
        <v>43.473582000000007</v>
      </c>
      <c r="AF288" s="149">
        <f t="shared" si="447"/>
        <v>34.321248947368431</v>
      </c>
      <c r="AG288" s="150">
        <f t="shared" si="448"/>
        <v>38.359042941176483</v>
      </c>
      <c r="AH288" s="187">
        <f t="shared" si="449"/>
        <v>629.31410300000027</v>
      </c>
      <c r="AI288" s="188">
        <f t="shared" si="450"/>
        <v>723.71121845000027</v>
      </c>
      <c r="AJ288" s="188">
        <f t="shared" si="451"/>
        <v>709.31410300000027</v>
      </c>
      <c r="AK288" s="189">
        <f t="shared" si="452"/>
        <v>41.724359000000014</v>
      </c>
      <c r="AL288" s="190">
        <f t="shared" si="453"/>
        <v>33.776862047619062</v>
      </c>
      <c r="AM288" s="191">
        <f t="shared" si="454"/>
        <v>39.40633905555557</v>
      </c>
      <c r="AN288" s="220">
        <f t="shared" si="455"/>
        <v>692.24551330000031</v>
      </c>
      <c r="AO288" s="221">
        <f t="shared" si="456"/>
        <v>796.08234029500034</v>
      </c>
      <c r="AP288" s="221">
        <f t="shared" si="457"/>
        <v>772.24551330000031</v>
      </c>
      <c r="AQ288" s="222">
        <f t="shared" si="458"/>
        <v>45.426206664705902</v>
      </c>
      <c r="AR288" s="223">
        <f t="shared" si="459"/>
        <v>36.773595871428583</v>
      </c>
      <c r="AS288" s="224">
        <f t="shared" si="460"/>
        <v>42.902528516666685</v>
      </c>
      <c r="AT288" s="268">
        <f t="shared" si="461"/>
        <v>636.86587223600031</v>
      </c>
      <c r="AU288" s="253">
        <f t="shared" si="462"/>
        <v>761.47006463000037</v>
      </c>
      <c r="AV288" s="254">
        <f t="shared" si="438"/>
        <v>875.6905743245004</v>
      </c>
      <c r="AW288" s="254">
        <f t="shared" si="439"/>
        <v>841.47006463000037</v>
      </c>
      <c r="AX288" s="255">
        <f t="shared" si="440"/>
        <v>49.498239095882376</v>
      </c>
      <c r="AY288" s="256">
        <f t="shared" si="441"/>
        <v>40.070003077619063</v>
      </c>
      <c r="AZ288" s="257">
        <f t="shared" si="442"/>
        <v>46.748336923888907</v>
      </c>
      <c r="BA288" s="268">
        <f t="shared" si="443"/>
        <v>700.55245945960041</v>
      </c>
    </row>
    <row r="289" spans="1:63" x14ac:dyDescent="0.2">
      <c r="A289" s="33">
        <v>9638</v>
      </c>
      <c r="B289" s="33" t="s">
        <v>304</v>
      </c>
      <c r="C289" s="34" t="s">
        <v>20</v>
      </c>
      <c r="D289" s="47">
        <v>193</v>
      </c>
      <c r="E289" s="36">
        <f t="shared" si="480"/>
        <v>220.01999999999998</v>
      </c>
      <c r="F289" s="18">
        <f t="shared" si="481"/>
        <v>273</v>
      </c>
      <c r="G289" s="37">
        <f t="shared" si="482"/>
        <v>21</v>
      </c>
      <c r="H289" s="38">
        <f t="shared" si="483"/>
        <v>16.058823529411764</v>
      </c>
      <c r="I289" s="39">
        <f t="shared" si="484"/>
        <v>17.0625</v>
      </c>
      <c r="J289" s="40">
        <v>212.3</v>
      </c>
      <c r="K289" s="23">
        <f t="shared" si="464"/>
        <v>244.14499999999998</v>
      </c>
      <c r="L289" s="41">
        <f t="shared" si="465"/>
        <v>292.3</v>
      </c>
      <c r="M289" s="42">
        <f t="shared" si="466"/>
        <v>19.486666666666668</v>
      </c>
      <c r="N289" s="43">
        <f t="shared" si="467"/>
        <v>15.38421052631579</v>
      </c>
      <c r="O289" s="44">
        <f t="shared" si="468"/>
        <v>16.238888888888891</v>
      </c>
      <c r="P289" s="45">
        <v>233.53000000000003</v>
      </c>
      <c r="Q289" s="46">
        <f t="shared" si="469"/>
        <v>268.55950000000001</v>
      </c>
      <c r="R289" s="52">
        <f t="shared" si="470"/>
        <v>313.53000000000003</v>
      </c>
      <c r="S289" s="31">
        <f t="shared" si="471"/>
        <v>20.902000000000001</v>
      </c>
      <c r="T289" s="32">
        <f t="shared" si="472"/>
        <v>16.501578947368422</v>
      </c>
      <c r="U289" s="74">
        <f t="shared" si="473"/>
        <v>18.44294117647059</v>
      </c>
      <c r="V289" s="105">
        <f t="shared" si="474"/>
        <v>256.88300000000004</v>
      </c>
      <c r="W289" s="105">
        <f t="shared" si="475"/>
        <v>295.41545000000002</v>
      </c>
      <c r="X289" s="106">
        <f t="shared" si="476"/>
        <v>336.88300000000004</v>
      </c>
      <c r="Y289" s="102">
        <f t="shared" si="477"/>
        <v>22.458866666666669</v>
      </c>
      <c r="Z289" s="103">
        <f t="shared" si="478"/>
        <v>17.730684210526316</v>
      </c>
      <c r="AA289" s="104">
        <f t="shared" si="479"/>
        <v>19.816647058823531</v>
      </c>
      <c r="AB289" s="151">
        <f t="shared" si="463"/>
        <v>282.57130000000006</v>
      </c>
      <c r="AC289" s="151">
        <f t="shared" si="444"/>
        <v>324.95699500000006</v>
      </c>
      <c r="AD289" s="152">
        <f t="shared" si="445"/>
        <v>362.57130000000006</v>
      </c>
      <c r="AE289" s="148">
        <f t="shared" si="446"/>
        <v>24.171420000000005</v>
      </c>
      <c r="AF289" s="149">
        <f t="shared" si="447"/>
        <v>19.082700000000003</v>
      </c>
      <c r="AG289" s="150">
        <f t="shared" si="448"/>
        <v>21.32772352941177</v>
      </c>
      <c r="AH289" s="187">
        <f t="shared" si="449"/>
        <v>310.82843000000008</v>
      </c>
      <c r="AI289" s="188">
        <f t="shared" si="450"/>
        <v>357.45269450000006</v>
      </c>
      <c r="AJ289" s="188">
        <f t="shared" si="451"/>
        <v>390.82843000000008</v>
      </c>
      <c r="AK289" s="189">
        <f t="shared" si="452"/>
        <v>22.989907647058828</v>
      </c>
      <c r="AL289" s="190">
        <f t="shared" si="453"/>
        <v>18.610877619047624</v>
      </c>
      <c r="AM289" s="191">
        <f t="shared" si="454"/>
        <v>21.712690555555561</v>
      </c>
      <c r="AN289" s="220">
        <f t="shared" si="455"/>
        <v>341.91127300000011</v>
      </c>
      <c r="AO289" s="221">
        <f t="shared" si="456"/>
        <v>393.19796395000009</v>
      </c>
      <c r="AP289" s="221">
        <f t="shared" si="457"/>
        <v>421.91127300000011</v>
      </c>
      <c r="AQ289" s="222">
        <f t="shared" si="458"/>
        <v>24.818310176470593</v>
      </c>
      <c r="AR289" s="223">
        <f t="shared" si="459"/>
        <v>20.091013000000004</v>
      </c>
      <c r="AS289" s="224">
        <f t="shared" si="460"/>
        <v>23.439515166666673</v>
      </c>
      <c r="AT289" s="268">
        <f t="shared" si="461"/>
        <v>314.55837116000009</v>
      </c>
      <c r="AU289" s="253">
        <f t="shared" si="462"/>
        <v>376.10240030000017</v>
      </c>
      <c r="AV289" s="254">
        <f t="shared" si="438"/>
        <v>432.51776034500017</v>
      </c>
      <c r="AW289" s="254">
        <f t="shared" si="439"/>
        <v>456.10240030000017</v>
      </c>
      <c r="AX289" s="255">
        <f t="shared" si="440"/>
        <v>26.829552958823541</v>
      </c>
      <c r="AY289" s="256">
        <f t="shared" si="441"/>
        <v>21.719161919047629</v>
      </c>
      <c r="AZ289" s="257">
        <f t="shared" si="442"/>
        <v>25.339022238888898</v>
      </c>
      <c r="BA289" s="268">
        <f t="shared" si="443"/>
        <v>346.01420827600015</v>
      </c>
    </row>
    <row r="290" spans="1:63" x14ac:dyDescent="0.2">
      <c r="A290" s="33">
        <v>9639</v>
      </c>
      <c r="B290" s="33" t="s">
        <v>305</v>
      </c>
      <c r="C290" s="34" t="s">
        <v>20</v>
      </c>
      <c r="D290" s="47">
        <v>508.77</v>
      </c>
      <c r="E290" s="36">
        <f t="shared" si="480"/>
        <v>579.99779999999998</v>
      </c>
      <c r="F290" s="18">
        <f t="shared" si="481"/>
        <v>588.77</v>
      </c>
      <c r="G290" s="37">
        <f t="shared" si="482"/>
        <v>45.29</v>
      </c>
      <c r="H290" s="38">
        <f t="shared" si="483"/>
        <v>34.633529411764705</v>
      </c>
      <c r="I290" s="39">
        <f t="shared" si="484"/>
        <v>36.798124999999999</v>
      </c>
      <c r="J290" s="40">
        <v>559.64700000000005</v>
      </c>
      <c r="K290" s="23">
        <f t="shared" si="464"/>
        <v>643.59405000000004</v>
      </c>
      <c r="L290" s="41">
        <f t="shared" si="465"/>
        <v>639.64700000000005</v>
      </c>
      <c r="M290" s="42">
        <f t="shared" si="466"/>
        <v>42.643133333333338</v>
      </c>
      <c r="N290" s="43">
        <f t="shared" si="467"/>
        <v>33.665631578947369</v>
      </c>
      <c r="O290" s="44">
        <f t="shared" si="468"/>
        <v>35.535944444444446</v>
      </c>
      <c r="P290" s="45">
        <v>615.61170000000016</v>
      </c>
      <c r="Q290" s="46">
        <f t="shared" si="469"/>
        <v>707.95345500000008</v>
      </c>
      <c r="R290" s="52">
        <f t="shared" si="470"/>
        <v>695.61170000000016</v>
      </c>
      <c r="S290" s="31">
        <f t="shared" si="471"/>
        <v>46.374113333333341</v>
      </c>
      <c r="T290" s="32">
        <f t="shared" si="472"/>
        <v>36.611142105263163</v>
      </c>
      <c r="U290" s="74">
        <f t="shared" si="473"/>
        <v>40.918335294117654</v>
      </c>
      <c r="V290" s="105">
        <f t="shared" si="474"/>
        <v>677.17287000000022</v>
      </c>
      <c r="W290" s="105">
        <f t="shared" si="475"/>
        <v>778.74880050000024</v>
      </c>
      <c r="X290" s="106">
        <f t="shared" si="476"/>
        <v>757.17287000000022</v>
      </c>
      <c r="Y290" s="102">
        <f t="shared" si="477"/>
        <v>50.478191333333349</v>
      </c>
      <c r="Z290" s="103">
        <f t="shared" si="478"/>
        <v>39.851203684210539</v>
      </c>
      <c r="AA290" s="104">
        <f t="shared" si="479"/>
        <v>44.53958058823531</v>
      </c>
      <c r="AB290" s="151">
        <f t="shared" si="463"/>
        <v>744.89015700000027</v>
      </c>
      <c r="AC290" s="151">
        <f t="shared" si="444"/>
        <v>856.62368055000024</v>
      </c>
      <c r="AD290" s="152">
        <f t="shared" si="445"/>
        <v>824.89015700000027</v>
      </c>
      <c r="AE290" s="148">
        <f t="shared" si="446"/>
        <v>54.992677133333352</v>
      </c>
      <c r="AF290" s="149">
        <f t="shared" si="447"/>
        <v>43.415271421052644</v>
      </c>
      <c r="AG290" s="150">
        <f t="shared" si="448"/>
        <v>48.522950411764725</v>
      </c>
      <c r="AH290" s="187">
        <f t="shared" si="449"/>
        <v>819.37917270000037</v>
      </c>
      <c r="AI290" s="188">
        <f t="shared" si="450"/>
        <v>942.28604860500036</v>
      </c>
      <c r="AJ290" s="188">
        <f t="shared" si="451"/>
        <v>899.37917270000037</v>
      </c>
      <c r="AK290" s="189">
        <f t="shared" si="452"/>
        <v>52.904657217647078</v>
      </c>
      <c r="AL290" s="190">
        <f t="shared" si="453"/>
        <v>42.827579652380969</v>
      </c>
      <c r="AM290" s="191">
        <f t="shared" si="454"/>
        <v>49.965509594444462</v>
      </c>
      <c r="AN290" s="220">
        <f t="shared" si="455"/>
        <v>901.31708997000044</v>
      </c>
      <c r="AO290" s="221">
        <f t="shared" si="456"/>
        <v>1036.5146534655005</v>
      </c>
      <c r="AP290" s="221">
        <f t="shared" si="457"/>
        <v>981.31708997000044</v>
      </c>
      <c r="AQ290" s="222">
        <f t="shared" si="458"/>
        <v>57.724534704117673</v>
      </c>
      <c r="AR290" s="223">
        <f t="shared" si="459"/>
        <v>46.729385236666687</v>
      </c>
      <c r="AS290" s="224">
        <f t="shared" si="460"/>
        <v>54.517616109444468</v>
      </c>
      <c r="AT290" s="268">
        <f t="shared" si="461"/>
        <v>829.21172277240044</v>
      </c>
      <c r="AU290" s="253">
        <f t="shared" si="462"/>
        <v>991.44879896700058</v>
      </c>
      <c r="AV290" s="254">
        <f t="shared" si="438"/>
        <v>1140.1661188120506</v>
      </c>
      <c r="AW290" s="254">
        <f t="shared" si="439"/>
        <v>1071.4487989670006</v>
      </c>
      <c r="AX290" s="255">
        <f t="shared" si="440"/>
        <v>63.026399939235326</v>
      </c>
      <c r="AY290" s="256">
        <f t="shared" si="441"/>
        <v>51.02137137938098</v>
      </c>
      <c r="AZ290" s="257">
        <f t="shared" si="442"/>
        <v>59.524933275944477</v>
      </c>
      <c r="BA290" s="268">
        <f t="shared" si="443"/>
        <v>912.13289504964052</v>
      </c>
    </row>
    <row r="291" spans="1:63" x14ac:dyDescent="0.2">
      <c r="A291" s="33">
        <v>9640</v>
      </c>
      <c r="B291" s="33" t="s">
        <v>306</v>
      </c>
      <c r="C291" s="34" t="s">
        <v>20</v>
      </c>
      <c r="D291" s="47">
        <v>327.2</v>
      </c>
      <c r="E291" s="36">
        <f t="shared" si="480"/>
        <v>373.00799999999998</v>
      </c>
      <c r="F291" s="18">
        <f t="shared" si="481"/>
        <v>407.2</v>
      </c>
      <c r="G291" s="37">
        <f t="shared" si="482"/>
        <v>31.323076923076922</v>
      </c>
      <c r="H291" s="38">
        <f t="shared" si="483"/>
        <v>23.952941176470588</v>
      </c>
      <c r="I291" s="39">
        <f t="shared" si="484"/>
        <v>25.45</v>
      </c>
      <c r="J291" s="40">
        <v>327.2</v>
      </c>
      <c r="K291" s="23">
        <f t="shared" si="464"/>
        <v>376.28</v>
      </c>
      <c r="L291" s="41">
        <f t="shared" si="465"/>
        <v>407.2</v>
      </c>
      <c r="M291" s="42">
        <f t="shared" si="466"/>
        <v>27.146666666666665</v>
      </c>
      <c r="N291" s="43">
        <f t="shared" si="467"/>
        <v>21.431578947368422</v>
      </c>
      <c r="O291" s="44">
        <f t="shared" si="468"/>
        <v>22.62222222222222</v>
      </c>
      <c r="P291" s="45">
        <v>359.92</v>
      </c>
      <c r="Q291" s="46">
        <f t="shared" si="469"/>
        <v>413.90799999999996</v>
      </c>
      <c r="R291" s="52">
        <f t="shared" si="470"/>
        <v>439.92</v>
      </c>
      <c r="S291" s="31">
        <f t="shared" si="471"/>
        <v>29.327999999999999</v>
      </c>
      <c r="T291" s="32">
        <f t="shared" si="472"/>
        <v>23.153684210526318</v>
      </c>
      <c r="U291" s="74">
        <f t="shared" si="473"/>
        <v>25.877647058823531</v>
      </c>
      <c r="V291" s="105">
        <f t="shared" si="474"/>
        <v>395.91200000000003</v>
      </c>
      <c r="W291" s="105">
        <f t="shared" si="475"/>
        <v>455.29880000000003</v>
      </c>
      <c r="X291" s="106">
        <f t="shared" si="476"/>
        <v>475.91200000000003</v>
      </c>
      <c r="Y291" s="102">
        <f t="shared" si="477"/>
        <v>31.727466666666668</v>
      </c>
      <c r="Z291" s="103">
        <f t="shared" si="478"/>
        <v>25.048000000000002</v>
      </c>
      <c r="AA291" s="104">
        <f t="shared" si="479"/>
        <v>27.994823529411768</v>
      </c>
      <c r="AB291" s="151">
        <f t="shared" si="463"/>
        <v>435.50320000000005</v>
      </c>
      <c r="AC291" s="151">
        <f t="shared" si="444"/>
        <v>500.82868000000002</v>
      </c>
      <c r="AD291" s="152">
        <f t="shared" si="445"/>
        <v>515.50320000000011</v>
      </c>
      <c r="AE291" s="148">
        <f t="shared" si="446"/>
        <v>34.366880000000009</v>
      </c>
      <c r="AF291" s="149">
        <f t="shared" si="447"/>
        <v>27.13174736842106</v>
      </c>
      <c r="AG291" s="150">
        <f t="shared" si="448"/>
        <v>30.323717647058828</v>
      </c>
      <c r="AH291" s="187">
        <f t="shared" si="449"/>
        <v>479.05352000000011</v>
      </c>
      <c r="AI291" s="188">
        <f t="shared" si="450"/>
        <v>550.91154800000004</v>
      </c>
      <c r="AJ291" s="188">
        <f t="shared" si="451"/>
        <v>559.05352000000016</v>
      </c>
      <c r="AK291" s="189">
        <f t="shared" si="452"/>
        <v>32.885501176470598</v>
      </c>
      <c r="AL291" s="190">
        <f t="shared" si="453"/>
        <v>26.621596190476197</v>
      </c>
      <c r="AM291" s="191">
        <f t="shared" si="454"/>
        <v>31.058528888888898</v>
      </c>
      <c r="AN291" s="220">
        <f t="shared" si="455"/>
        <v>526.95887200000016</v>
      </c>
      <c r="AO291" s="221">
        <f t="shared" si="456"/>
        <v>606.00270280000018</v>
      </c>
      <c r="AP291" s="221">
        <f t="shared" si="457"/>
        <v>606.95887200000016</v>
      </c>
      <c r="AQ291" s="222">
        <f t="shared" si="458"/>
        <v>35.703463058823537</v>
      </c>
      <c r="AR291" s="223">
        <f t="shared" si="459"/>
        <v>28.902803428571435</v>
      </c>
      <c r="AS291" s="224">
        <f t="shared" si="460"/>
        <v>33.719937333333341</v>
      </c>
      <c r="AT291" s="268">
        <f t="shared" si="461"/>
        <v>484.80216224000014</v>
      </c>
      <c r="AU291" s="253">
        <f t="shared" si="462"/>
        <v>579.65475920000017</v>
      </c>
      <c r="AV291" s="254">
        <f t="shared" si="438"/>
        <v>666.6029730800002</v>
      </c>
      <c r="AW291" s="254">
        <f t="shared" si="439"/>
        <v>659.65475920000017</v>
      </c>
      <c r="AX291" s="255">
        <f t="shared" si="440"/>
        <v>38.803221129411774</v>
      </c>
      <c r="AY291" s="256">
        <f t="shared" si="441"/>
        <v>31.412131390476198</v>
      </c>
      <c r="AZ291" s="257">
        <f t="shared" si="442"/>
        <v>36.647486622222232</v>
      </c>
      <c r="BA291" s="268">
        <f t="shared" si="443"/>
        <v>533.2823784640002</v>
      </c>
    </row>
    <row r="292" spans="1:63" x14ac:dyDescent="0.2">
      <c r="A292" s="33">
        <v>9773</v>
      </c>
      <c r="B292" s="33" t="s">
        <v>307</v>
      </c>
      <c r="C292" s="34" t="s">
        <v>20</v>
      </c>
      <c r="D292" s="47">
        <v>530</v>
      </c>
      <c r="E292" s="36">
        <f t="shared" si="480"/>
        <v>604.19999999999993</v>
      </c>
      <c r="F292" s="18">
        <f t="shared" si="481"/>
        <v>610</v>
      </c>
      <c r="G292" s="37">
        <f t="shared" si="482"/>
        <v>46.92307692307692</v>
      </c>
      <c r="H292" s="38">
        <f t="shared" si="483"/>
        <v>35.882352941176471</v>
      </c>
      <c r="I292" s="39">
        <f t="shared" si="484"/>
        <v>38.125</v>
      </c>
      <c r="J292" s="40">
        <v>530</v>
      </c>
      <c r="K292" s="23">
        <f t="shared" si="464"/>
        <v>609.5</v>
      </c>
      <c r="L292" s="41">
        <f t="shared" si="465"/>
        <v>610</v>
      </c>
      <c r="M292" s="42">
        <f t="shared" si="466"/>
        <v>40.666666666666664</v>
      </c>
      <c r="N292" s="43">
        <f t="shared" si="467"/>
        <v>32.10526315789474</v>
      </c>
      <c r="O292" s="44">
        <f t="shared" si="468"/>
        <v>33.888888888888886</v>
      </c>
      <c r="P292" s="45">
        <v>583</v>
      </c>
      <c r="Q292" s="46">
        <f t="shared" si="469"/>
        <v>670.44999999999993</v>
      </c>
      <c r="R292" s="52">
        <f t="shared" si="470"/>
        <v>663</v>
      </c>
      <c r="S292" s="31">
        <f t="shared" si="471"/>
        <v>44.2</v>
      </c>
      <c r="T292" s="32">
        <f t="shared" si="472"/>
        <v>34.89473684210526</v>
      </c>
      <c r="U292" s="74">
        <f t="shared" si="473"/>
        <v>39</v>
      </c>
      <c r="V292" s="105">
        <f t="shared" si="474"/>
        <v>641.30000000000007</v>
      </c>
      <c r="W292" s="105">
        <f t="shared" si="475"/>
        <v>737.495</v>
      </c>
      <c r="X292" s="106">
        <f t="shared" si="476"/>
        <v>721.30000000000007</v>
      </c>
      <c r="Y292" s="102">
        <f t="shared" si="477"/>
        <v>48.086666666666673</v>
      </c>
      <c r="Z292" s="103">
        <f t="shared" si="478"/>
        <v>37.963157894736845</v>
      </c>
      <c r="AA292" s="104">
        <f t="shared" si="479"/>
        <v>42.42941176470589</v>
      </c>
      <c r="AB292" s="151">
        <f t="shared" si="463"/>
        <v>705.43000000000018</v>
      </c>
      <c r="AC292" s="151">
        <f t="shared" si="444"/>
        <v>811.24450000000013</v>
      </c>
      <c r="AD292" s="152">
        <f t="shared" si="445"/>
        <v>785.43000000000018</v>
      </c>
      <c r="AE292" s="148">
        <f t="shared" si="446"/>
        <v>52.362000000000009</v>
      </c>
      <c r="AF292" s="149">
        <f t="shared" si="447"/>
        <v>41.338421052631588</v>
      </c>
      <c r="AG292" s="150">
        <f t="shared" si="448"/>
        <v>46.201764705882361</v>
      </c>
      <c r="AH292" s="187">
        <f t="shared" si="449"/>
        <v>775.9730000000003</v>
      </c>
      <c r="AI292" s="188">
        <f t="shared" si="450"/>
        <v>892.36895000000027</v>
      </c>
      <c r="AJ292" s="188">
        <f t="shared" si="451"/>
        <v>855.9730000000003</v>
      </c>
      <c r="AK292" s="189">
        <f t="shared" si="452"/>
        <v>50.351352941176486</v>
      </c>
      <c r="AL292" s="190">
        <f t="shared" si="453"/>
        <v>40.760619047619059</v>
      </c>
      <c r="AM292" s="191">
        <f t="shared" si="454"/>
        <v>47.554055555555571</v>
      </c>
      <c r="AN292" s="220">
        <f t="shared" si="455"/>
        <v>853.57030000000043</v>
      </c>
      <c r="AO292" s="221">
        <f t="shared" si="456"/>
        <v>981.60584500000039</v>
      </c>
      <c r="AP292" s="221">
        <f t="shared" si="457"/>
        <v>933.57030000000043</v>
      </c>
      <c r="AQ292" s="222">
        <f t="shared" si="458"/>
        <v>54.915900000000022</v>
      </c>
      <c r="AR292" s="223">
        <f t="shared" si="459"/>
        <v>44.455728571428594</v>
      </c>
      <c r="AS292" s="224">
        <f t="shared" si="460"/>
        <v>51.865016666666691</v>
      </c>
      <c r="AT292" s="268">
        <f t="shared" si="461"/>
        <v>785.28467600000033</v>
      </c>
      <c r="AU292" s="253">
        <f t="shared" si="462"/>
        <v>938.92733000000055</v>
      </c>
      <c r="AV292" s="254">
        <f t="shared" si="438"/>
        <v>1079.7664295000006</v>
      </c>
      <c r="AW292" s="254">
        <f t="shared" si="439"/>
        <v>1018.9273300000006</v>
      </c>
      <c r="AX292" s="255">
        <f t="shared" si="440"/>
        <v>59.936901764705915</v>
      </c>
      <c r="AY292" s="256">
        <f t="shared" si="441"/>
        <v>48.520349047619071</v>
      </c>
      <c r="AZ292" s="257">
        <f t="shared" si="442"/>
        <v>56.60707388888892</v>
      </c>
      <c r="BA292" s="268">
        <f t="shared" si="443"/>
        <v>863.81314360000056</v>
      </c>
    </row>
    <row r="293" spans="1:63" x14ac:dyDescent="0.2">
      <c r="A293" s="33">
        <v>9774</v>
      </c>
      <c r="B293" s="33" t="s">
        <v>308</v>
      </c>
      <c r="C293" s="34" t="s">
        <v>20</v>
      </c>
      <c r="D293" s="47">
        <v>677</v>
      </c>
      <c r="E293" s="36">
        <f t="shared" si="480"/>
        <v>771.78</v>
      </c>
      <c r="F293" s="18">
        <f t="shared" si="481"/>
        <v>757</v>
      </c>
      <c r="G293" s="37">
        <f t="shared" si="482"/>
        <v>58.230769230769234</v>
      </c>
      <c r="H293" s="38">
        <f t="shared" si="483"/>
        <v>44.529411764705884</v>
      </c>
      <c r="I293" s="39">
        <f t="shared" si="484"/>
        <v>47.3125</v>
      </c>
      <c r="J293" s="40">
        <v>677</v>
      </c>
      <c r="K293" s="23">
        <f t="shared" si="464"/>
        <v>778.55</v>
      </c>
      <c r="L293" s="41">
        <f t="shared" si="465"/>
        <v>757</v>
      </c>
      <c r="M293" s="42">
        <f t="shared" si="466"/>
        <v>50.466666666666669</v>
      </c>
      <c r="N293" s="43">
        <f t="shared" si="467"/>
        <v>39.842105263157897</v>
      </c>
      <c r="O293" s="44">
        <f t="shared" si="468"/>
        <v>42.055555555555557</v>
      </c>
      <c r="P293" s="45">
        <v>744.7</v>
      </c>
      <c r="Q293" s="46">
        <f t="shared" si="469"/>
        <v>856.40499999999997</v>
      </c>
      <c r="R293" s="52">
        <f t="shared" si="470"/>
        <v>824.7</v>
      </c>
      <c r="S293" s="31">
        <f t="shared" si="471"/>
        <v>54.980000000000004</v>
      </c>
      <c r="T293" s="32">
        <f t="shared" si="472"/>
        <v>43.405263157894737</v>
      </c>
      <c r="U293" s="74">
        <f t="shared" si="473"/>
        <v>48.511764705882356</v>
      </c>
      <c r="V293" s="105">
        <f t="shared" si="474"/>
        <v>819.17000000000007</v>
      </c>
      <c r="W293" s="105">
        <f t="shared" si="475"/>
        <v>942.04550000000006</v>
      </c>
      <c r="X293" s="106">
        <f t="shared" si="476"/>
        <v>899.17000000000007</v>
      </c>
      <c r="Y293" s="102">
        <f t="shared" si="477"/>
        <v>59.94466666666667</v>
      </c>
      <c r="Z293" s="103">
        <f t="shared" si="478"/>
        <v>47.324736842105267</v>
      </c>
      <c r="AA293" s="104">
        <f t="shared" si="479"/>
        <v>52.892352941176476</v>
      </c>
      <c r="AB293" s="151">
        <f t="shared" si="463"/>
        <v>901.0870000000001</v>
      </c>
      <c r="AC293" s="151">
        <f t="shared" si="444"/>
        <v>1036.2500500000001</v>
      </c>
      <c r="AD293" s="152">
        <f t="shared" si="445"/>
        <v>981.0870000000001</v>
      </c>
      <c r="AE293" s="148">
        <f t="shared" si="446"/>
        <v>65.405800000000013</v>
      </c>
      <c r="AF293" s="149">
        <f t="shared" si="447"/>
        <v>51.636157894736847</v>
      </c>
      <c r="AG293" s="150">
        <f t="shared" si="448"/>
        <v>57.711000000000006</v>
      </c>
      <c r="AH293" s="187">
        <f t="shared" si="449"/>
        <v>991.19570000000022</v>
      </c>
      <c r="AI293" s="188">
        <f t="shared" si="450"/>
        <v>1139.8750550000002</v>
      </c>
      <c r="AJ293" s="188">
        <f t="shared" si="451"/>
        <v>1071.1957000000002</v>
      </c>
      <c r="AK293" s="189">
        <f t="shared" si="452"/>
        <v>63.011511764705894</v>
      </c>
      <c r="AL293" s="190">
        <f t="shared" si="453"/>
        <v>51.009319047619059</v>
      </c>
      <c r="AM293" s="191">
        <f t="shared" si="454"/>
        <v>59.510872222222233</v>
      </c>
      <c r="AN293" s="220">
        <f t="shared" si="455"/>
        <v>1090.3152700000003</v>
      </c>
      <c r="AO293" s="221">
        <f t="shared" si="456"/>
        <v>1253.8625605000002</v>
      </c>
      <c r="AP293" s="221">
        <f t="shared" si="457"/>
        <v>1170.3152700000003</v>
      </c>
      <c r="AQ293" s="222">
        <f t="shared" si="458"/>
        <v>68.842074705882368</v>
      </c>
      <c r="AR293" s="223">
        <f t="shared" si="459"/>
        <v>55.729298571428586</v>
      </c>
      <c r="AS293" s="224">
        <f t="shared" si="460"/>
        <v>65.017515000000017</v>
      </c>
      <c r="AT293" s="268">
        <f t="shared" si="461"/>
        <v>1003.0900484000002</v>
      </c>
      <c r="AU293" s="253">
        <f t="shared" si="462"/>
        <v>1199.3467970000004</v>
      </c>
      <c r="AV293" s="254">
        <f t="shared" si="438"/>
        <v>1379.2488165500004</v>
      </c>
      <c r="AW293" s="254">
        <f t="shared" si="439"/>
        <v>1279.3467970000004</v>
      </c>
      <c r="AX293" s="255">
        <f t="shared" si="440"/>
        <v>75.255693941176489</v>
      </c>
      <c r="AY293" s="256">
        <f t="shared" si="441"/>
        <v>60.921276047619067</v>
      </c>
      <c r="AZ293" s="257">
        <f t="shared" si="442"/>
        <v>71.074822055555572</v>
      </c>
      <c r="BA293" s="268">
        <f t="shared" si="443"/>
        <v>1103.3990532400003</v>
      </c>
    </row>
    <row r="294" spans="1:63" x14ac:dyDescent="0.2">
      <c r="A294" s="33">
        <v>9775</v>
      </c>
      <c r="B294" s="33" t="s">
        <v>309</v>
      </c>
      <c r="C294" s="34" t="s">
        <v>20</v>
      </c>
      <c r="D294" s="47">
        <v>324.56</v>
      </c>
      <c r="E294" s="36">
        <f t="shared" si="480"/>
        <v>369.99839999999995</v>
      </c>
      <c r="F294" s="18">
        <f t="shared" si="481"/>
        <v>404.56</v>
      </c>
      <c r="G294" s="37">
        <f t="shared" si="482"/>
        <v>31.12</v>
      </c>
      <c r="H294" s="38">
        <f t="shared" si="483"/>
        <v>23.797647058823529</v>
      </c>
      <c r="I294" s="39">
        <f t="shared" si="484"/>
        <v>25.285</v>
      </c>
      <c r="J294" s="40">
        <v>324.56</v>
      </c>
      <c r="K294" s="23">
        <f t="shared" si="464"/>
        <v>373.24399999999997</v>
      </c>
      <c r="L294" s="41">
        <f t="shared" si="465"/>
        <v>404.56</v>
      </c>
      <c r="M294" s="42">
        <f t="shared" si="466"/>
        <v>26.970666666666666</v>
      </c>
      <c r="N294" s="43">
        <f t="shared" si="467"/>
        <v>21.292631578947368</v>
      </c>
      <c r="O294" s="44">
        <f t="shared" si="468"/>
        <v>22.475555555555555</v>
      </c>
      <c r="P294" s="45">
        <v>357.01600000000002</v>
      </c>
      <c r="Q294" s="46">
        <f t="shared" si="469"/>
        <v>410.5684</v>
      </c>
      <c r="R294" s="52">
        <f t="shared" si="470"/>
        <v>437.01600000000002</v>
      </c>
      <c r="S294" s="31">
        <f t="shared" si="471"/>
        <v>29.134400000000003</v>
      </c>
      <c r="T294" s="32">
        <f t="shared" si="472"/>
        <v>23.00084210526316</v>
      </c>
      <c r="U294" s="74">
        <f t="shared" si="473"/>
        <v>25.706823529411764</v>
      </c>
      <c r="V294" s="105">
        <f t="shared" si="474"/>
        <v>392.71760000000006</v>
      </c>
      <c r="W294" s="105">
        <f t="shared" si="475"/>
        <v>451.62524000000002</v>
      </c>
      <c r="X294" s="106">
        <f t="shared" si="476"/>
        <v>472.71760000000006</v>
      </c>
      <c r="Y294" s="102">
        <f t="shared" si="477"/>
        <v>31.514506666666669</v>
      </c>
      <c r="Z294" s="103">
        <f t="shared" si="478"/>
        <v>24.87987368421053</v>
      </c>
      <c r="AA294" s="104">
        <f t="shared" si="479"/>
        <v>27.806917647058828</v>
      </c>
      <c r="AB294" s="151">
        <f t="shared" si="463"/>
        <v>431.98936000000009</v>
      </c>
      <c r="AC294" s="151">
        <f t="shared" si="444"/>
        <v>496.78776400000004</v>
      </c>
      <c r="AD294" s="152">
        <f t="shared" si="445"/>
        <v>511.98936000000009</v>
      </c>
      <c r="AE294" s="148">
        <f t="shared" si="446"/>
        <v>34.132624000000007</v>
      </c>
      <c r="AF294" s="149">
        <f t="shared" si="447"/>
        <v>26.946808421052637</v>
      </c>
      <c r="AG294" s="150">
        <f t="shared" si="448"/>
        <v>30.117021176470594</v>
      </c>
      <c r="AH294" s="187">
        <f t="shared" si="449"/>
        <v>475.18829600000015</v>
      </c>
      <c r="AI294" s="188">
        <f t="shared" si="450"/>
        <v>546.4665404000001</v>
      </c>
      <c r="AJ294" s="188">
        <f t="shared" si="451"/>
        <v>555.18829600000015</v>
      </c>
      <c r="AK294" s="189">
        <f t="shared" si="452"/>
        <v>32.65813505882354</v>
      </c>
      <c r="AL294" s="190">
        <f t="shared" si="453"/>
        <v>26.437537904761911</v>
      </c>
      <c r="AM294" s="191">
        <f t="shared" si="454"/>
        <v>30.843794222222229</v>
      </c>
      <c r="AN294" s="220">
        <f t="shared" si="455"/>
        <v>522.70712560000015</v>
      </c>
      <c r="AO294" s="221">
        <f t="shared" si="456"/>
        <v>601.11319444000014</v>
      </c>
      <c r="AP294" s="221">
        <f t="shared" si="457"/>
        <v>602.70712560000015</v>
      </c>
      <c r="AQ294" s="222">
        <f t="shared" si="458"/>
        <v>35.453360329411773</v>
      </c>
      <c r="AR294" s="223">
        <f t="shared" si="459"/>
        <v>28.700339314285721</v>
      </c>
      <c r="AS294" s="224">
        <f t="shared" si="460"/>
        <v>33.483729200000006</v>
      </c>
      <c r="AT294" s="268">
        <f t="shared" si="461"/>
        <v>480.89055555200014</v>
      </c>
      <c r="AU294" s="253">
        <f t="shared" si="462"/>
        <v>574.97783816000026</v>
      </c>
      <c r="AV294" s="254">
        <f t="shared" si="438"/>
        <v>661.2245138840002</v>
      </c>
      <c r="AW294" s="254">
        <f t="shared" si="439"/>
        <v>654.97783816000026</v>
      </c>
      <c r="AX294" s="255">
        <f t="shared" si="440"/>
        <v>38.528108127058836</v>
      </c>
      <c r="AY294" s="256">
        <f t="shared" si="441"/>
        <v>31.189420864761917</v>
      </c>
      <c r="AZ294" s="257">
        <f t="shared" si="442"/>
        <v>36.387657675555573</v>
      </c>
      <c r="BA294" s="268">
        <f t="shared" si="443"/>
        <v>528.97961110720018</v>
      </c>
    </row>
    <row r="295" spans="1:63" x14ac:dyDescent="0.2">
      <c r="A295" s="33">
        <v>9776</v>
      </c>
      <c r="B295" s="33" t="s">
        <v>310</v>
      </c>
      <c r="C295" s="34" t="s">
        <v>20</v>
      </c>
      <c r="D295" s="47">
        <v>360</v>
      </c>
      <c r="E295" s="36">
        <f t="shared" si="480"/>
        <v>410.4</v>
      </c>
      <c r="F295" s="18">
        <f t="shared" si="481"/>
        <v>440</v>
      </c>
      <c r="G295" s="37">
        <f t="shared" si="482"/>
        <v>33.846153846153847</v>
      </c>
      <c r="H295" s="38">
        <f t="shared" si="483"/>
        <v>25.882352941176471</v>
      </c>
      <c r="I295" s="39">
        <f t="shared" si="484"/>
        <v>27.5</v>
      </c>
      <c r="J295" s="40">
        <v>360</v>
      </c>
      <c r="K295" s="23">
        <f t="shared" si="464"/>
        <v>413.99999999999994</v>
      </c>
      <c r="L295" s="41">
        <f t="shared" si="465"/>
        <v>440</v>
      </c>
      <c r="M295" s="42">
        <f t="shared" si="466"/>
        <v>29.333333333333332</v>
      </c>
      <c r="N295" s="43">
        <f t="shared" si="467"/>
        <v>23.157894736842106</v>
      </c>
      <c r="O295" s="44">
        <f t="shared" si="468"/>
        <v>24.444444444444443</v>
      </c>
      <c r="P295" s="45">
        <v>396.00000000000006</v>
      </c>
      <c r="Q295" s="46">
        <f t="shared" si="469"/>
        <v>455.40000000000003</v>
      </c>
      <c r="R295" s="52">
        <f t="shared" si="470"/>
        <v>476.00000000000006</v>
      </c>
      <c r="S295" s="31">
        <f t="shared" si="471"/>
        <v>31.733333333333338</v>
      </c>
      <c r="T295" s="32">
        <f t="shared" si="472"/>
        <v>25.05263157894737</v>
      </c>
      <c r="U295" s="74">
        <f t="shared" si="473"/>
        <v>28.000000000000004</v>
      </c>
      <c r="V295" s="105">
        <f t="shared" si="474"/>
        <v>435.60000000000008</v>
      </c>
      <c r="W295" s="105">
        <f t="shared" si="475"/>
        <v>500.94000000000005</v>
      </c>
      <c r="X295" s="106">
        <f t="shared" si="476"/>
        <v>515.60000000000014</v>
      </c>
      <c r="Y295" s="102">
        <f t="shared" si="477"/>
        <v>34.373333333333342</v>
      </c>
      <c r="Z295" s="103">
        <f t="shared" si="478"/>
        <v>27.136842105263167</v>
      </c>
      <c r="AA295" s="104">
        <f t="shared" si="479"/>
        <v>30.329411764705892</v>
      </c>
      <c r="AB295" s="151">
        <f t="shared" si="463"/>
        <v>479.16000000000014</v>
      </c>
      <c r="AC295" s="151">
        <f t="shared" si="444"/>
        <v>551.03400000000011</v>
      </c>
      <c r="AD295" s="152">
        <f t="shared" si="445"/>
        <v>559.16000000000008</v>
      </c>
      <c r="AE295" s="148">
        <f t="shared" si="446"/>
        <v>37.277333333333338</v>
      </c>
      <c r="AF295" s="149">
        <f t="shared" si="447"/>
        <v>29.429473684210532</v>
      </c>
      <c r="AG295" s="150">
        <f t="shared" si="448"/>
        <v>32.891764705882359</v>
      </c>
      <c r="AH295" s="187">
        <f t="shared" si="449"/>
        <v>527.07600000000025</v>
      </c>
      <c r="AI295" s="188">
        <f t="shared" si="450"/>
        <v>606.13740000000018</v>
      </c>
      <c r="AJ295" s="188">
        <f t="shared" si="451"/>
        <v>607.07600000000025</v>
      </c>
      <c r="AK295" s="189">
        <f t="shared" si="452"/>
        <v>35.710352941176488</v>
      </c>
      <c r="AL295" s="190">
        <f t="shared" si="453"/>
        <v>28.908380952380963</v>
      </c>
      <c r="AM295" s="191">
        <f t="shared" si="454"/>
        <v>33.726444444444461</v>
      </c>
      <c r="AN295" s="220">
        <f t="shared" si="455"/>
        <v>579.78360000000032</v>
      </c>
      <c r="AO295" s="221">
        <f t="shared" si="456"/>
        <v>666.75114000000031</v>
      </c>
      <c r="AP295" s="221">
        <f t="shared" si="457"/>
        <v>659.78360000000032</v>
      </c>
      <c r="AQ295" s="222">
        <f t="shared" si="458"/>
        <v>38.810800000000022</v>
      </c>
      <c r="AR295" s="223">
        <f t="shared" si="459"/>
        <v>31.418266666666682</v>
      </c>
      <c r="AS295" s="224">
        <f t="shared" si="460"/>
        <v>36.654644444444465</v>
      </c>
      <c r="AT295" s="268">
        <f t="shared" si="461"/>
        <v>533.40091200000029</v>
      </c>
      <c r="AU295" s="253">
        <f t="shared" si="462"/>
        <v>637.76196000000039</v>
      </c>
      <c r="AV295" s="254">
        <f t="shared" si="438"/>
        <v>733.42625400000043</v>
      </c>
      <c r="AW295" s="254">
        <f t="shared" si="439"/>
        <v>717.76196000000039</v>
      </c>
      <c r="AX295" s="255">
        <f t="shared" si="440"/>
        <v>42.221291764705903</v>
      </c>
      <c r="AY295" s="256">
        <f t="shared" si="441"/>
        <v>34.179140952380969</v>
      </c>
      <c r="AZ295" s="257">
        <f t="shared" si="442"/>
        <v>39.875664444444467</v>
      </c>
      <c r="BA295" s="268">
        <f t="shared" si="443"/>
        <v>586.74100320000036</v>
      </c>
    </row>
    <row r="296" spans="1:63" x14ac:dyDescent="0.2">
      <c r="A296" s="33">
        <v>9778</v>
      </c>
      <c r="B296" s="33" t="s">
        <v>311</v>
      </c>
      <c r="C296" s="34" t="s">
        <v>20</v>
      </c>
      <c r="D296" s="47">
        <v>350</v>
      </c>
      <c r="E296" s="36">
        <f t="shared" si="480"/>
        <v>398.99999999999994</v>
      </c>
      <c r="F296" s="18">
        <f t="shared" si="481"/>
        <v>430</v>
      </c>
      <c r="G296" s="37">
        <f t="shared" si="482"/>
        <v>33.07692307692308</v>
      </c>
      <c r="H296" s="38">
        <f t="shared" si="483"/>
        <v>25.294117647058822</v>
      </c>
      <c r="I296" s="39">
        <f t="shared" si="484"/>
        <v>26.875</v>
      </c>
      <c r="J296" s="40">
        <v>385.00000000000006</v>
      </c>
      <c r="K296" s="23">
        <f t="shared" si="464"/>
        <v>442.75000000000006</v>
      </c>
      <c r="L296" s="41">
        <f t="shared" si="465"/>
        <v>465.00000000000006</v>
      </c>
      <c r="M296" s="42">
        <f t="shared" si="466"/>
        <v>31.000000000000004</v>
      </c>
      <c r="N296" s="43">
        <f t="shared" si="467"/>
        <v>24.473684210526319</v>
      </c>
      <c r="O296" s="44">
        <f t="shared" si="468"/>
        <v>25.833333333333336</v>
      </c>
      <c r="P296" s="45">
        <v>423.50000000000011</v>
      </c>
      <c r="Q296" s="46">
        <f t="shared" si="469"/>
        <v>487.02500000000009</v>
      </c>
      <c r="R296" s="52">
        <f t="shared" si="470"/>
        <v>503.50000000000011</v>
      </c>
      <c r="S296" s="31">
        <f t="shared" si="471"/>
        <v>33.566666666666677</v>
      </c>
      <c r="T296" s="32">
        <f t="shared" si="472"/>
        <v>26.500000000000007</v>
      </c>
      <c r="U296" s="74">
        <f t="shared" si="473"/>
        <v>29.617647058823536</v>
      </c>
      <c r="V296" s="105">
        <f t="shared" si="474"/>
        <v>465.85000000000014</v>
      </c>
      <c r="W296" s="105">
        <f t="shared" si="475"/>
        <v>535.72750000000008</v>
      </c>
      <c r="X296" s="106">
        <f t="shared" si="476"/>
        <v>545.85000000000014</v>
      </c>
      <c r="Y296" s="102">
        <f t="shared" si="477"/>
        <v>36.390000000000008</v>
      </c>
      <c r="Z296" s="103">
        <f t="shared" si="478"/>
        <v>28.728947368421061</v>
      </c>
      <c r="AA296" s="104">
        <f t="shared" si="479"/>
        <v>32.108823529411772</v>
      </c>
      <c r="AB296" s="151">
        <f t="shared" si="463"/>
        <v>512.43500000000017</v>
      </c>
      <c r="AC296" s="151">
        <f t="shared" si="444"/>
        <v>589.30025000000012</v>
      </c>
      <c r="AD296" s="152">
        <f t="shared" si="445"/>
        <v>592.43500000000017</v>
      </c>
      <c r="AE296" s="148">
        <f t="shared" si="446"/>
        <v>39.495666666666679</v>
      </c>
      <c r="AF296" s="149">
        <f t="shared" si="447"/>
        <v>31.180789473684218</v>
      </c>
      <c r="AG296" s="150">
        <f t="shared" si="448"/>
        <v>34.849117647058833</v>
      </c>
      <c r="AH296" s="187">
        <f t="shared" si="449"/>
        <v>563.67850000000021</v>
      </c>
      <c r="AI296" s="188">
        <f t="shared" si="450"/>
        <v>648.23027500000023</v>
      </c>
      <c r="AJ296" s="188">
        <f t="shared" si="451"/>
        <v>643.67850000000021</v>
      </c>
      <c r="AK296" s="189">
        <f t="shared" si="452"/>
        <v>37.863441176470602</v>
      </c>
      <c r="AL296" s="190">
        <f t="shared" si="453"/>
        <v>30.651357142857155</v>
      </c>
      <c r="AM296" s="191">
        <f t="shared" si="454"/>
        <v>35.759916666666676</v>
      </c>
      <c r="AN296" s="220">
        <f t="shared" si="455"/>
        <v>620.0463500000003</v>
      </c>
      <c r="AO296" s="221">
        <f t="shared" si="456"/>
        <v>713.05330250000031</v>
      </c>
      <c r="AP296" s="221">
        <f t="shared" si="457"/>
        <v>700.0463500000003</v>
      </c>
      <c r="AQ296" s="222">
        <f t="shared" si="458"/>
        <v>41.179197058823547</v>
      </c>
      <c r="AR296" s="223">
        <f t="shared" si="459"/>
        <v>33.335540476190488</v>
      </c>
      <c r="AS296" s="224">
        <f t="shared" si="460"/>
        <v>38.891463888888907</v>
      </c>
      <c r="AT296" s="268">
        <f t="shared" si="461"/>
        <v>570.44264200000032</v>
      </c>
      <c r="AU296" s="253">
        <f t="shared" si="462"/>
        <v>682.05098500000042</v>
      </c>
      <c r="AV296" s="254">
        <f t="shared" si="438"/>
        <v>784.35863275000042</v>
      </c>
      <c r="AW296" s="254">
        <f t="shared" si="439"/>
        <v>762.05098500000042</v>
      </c>
      <c r="AX296" s="255">
        <f t="shared" si="440"/>
        <v>44.826528529411789</v>
      </c>
      <c r="AY296" s="256">
        <f t="shared" si="441"/>
        <v>36.288142142857161</v>
      </c>
      <c r="AZ296" s="257">
        <f t="shared" si="442"/>
        <v>42.336165833333354</v>
      </c>
      <c r="BA296" s="268">
        <f t="shared" si="443"/>
        <v>627.48690620000036</v>
      </c>
    </row>
    <row r="297" spans="1:63" x14ac:dyDescent="0.2">
      <c r="A297" s="53">
        <v>9779</v>
      </c>
      <c r="B297" s="53" t="s">
        <v>401</v>
      </c>
      <c r="C297" s="34" t="s">
        <v>20</v>
      </c>
      <c r="D297" s="269">
        <v>274</v>
      </c>
      <c r="E297" s="54">
        <f t="shared" si="480"/>
        <v>312.35999999999996</v>
      </c>
      <c r="F297" s="55">
        <f t="shared" si="481"/>
        <v>354</v>
      </c>
      <c r="G297" s="56">
        <f t="shared" si="482"/>
        <v>27.23076923076923</v>
      </c>
      <c r="H297" s="57">
        <f t="shared" si="483"/>
        <v>20.823529411764707</v>
      </c>
      <c r="I297" s="58">
        <f t="shared" si="484"/>
        <v>22.125</v>
      </c>
      <c r="J297" s="59">
        <v>301.40000000000003</v>
      </c>
      <c r="K297" s="23">
        <f t="shared" si="464"/>
        <v>346.61</v>
      </c>
      <c r="L297" s="60">
        <f t="shared" si="465"/>
        <v>381.40000000000003</v>
      </c>
      <c r="M297" s="61">
        <f t="shared" si="466"/>
        <v>25.426666666666669</v>
      </c>
      <c r="N297" s="62">
        <f t="shared" si="467"/>
        <v>20.073684210526316</v>
      </c>
      <c r="O297" s="63">
        <f t="shared" si="468"/>
        <v>21.18888888888889</v>
      </c>
      <c r="P297" s="64">
        <v>331.54000000000008</v>
      </c>
      <c r="Q297" s="65">
        <f t="shared" si="469"/>
        <v>381.27100000000007</v>
      </c>
      <c r="R297" s="66">
        <f t="shared" si="470"/>
        <v>411.54000000000008</v>
      </c>
      <c r="S297" s="67">
        <f t="shared" si="471"/>
        <v>27.436000000000003</v>
      </c>
      <c r="T297" s="68">
        <f t="shared" si="472"/>
        <v>21.660000000000004</v>
      </c>
      <c r="U297" s="74">
        <f t="shared" si="473"/>
        <v>24.208235294117653</v>
      </c>
      <c r="V297" s="105">
        <f t="shared" si="474"/>
        <v>364.69400000000013</v>
      </c>
      <c r="W297" s="105">
        <f t="shared" si="475"/>
        <v>419.39810000000011</v>
      </c>
      <c r="X297" s="106">
        <f t="shared" si="476"/>
        <v>444.69400000000013</v>
      </c>
      <c r="Y297" s="102">
        <f t="shared" si="477"/>
        <v>29.646266666666676</v>
      </c>
      <c r="Z297" s="103">
        <f t="shared" si="478"/>
        <v>23.404947368421059</v>
      </c>
      <c r="AA297" s="104">
        <f t="shared" si="479"/>
        <v>26.158470588235303</v>
      </c>
      <c r="AB297" s="151">
        <f t="shared" si="463"/>
        <v>401.16340000000019</v>
      </c>
      <c r="AC297" s="151">
        <f t="shared" si="444"/>
        <v>461.33791000000019</v>
      </c>
      <c r="AD297" s="152">
        <f t="shared" si="445"/>
        <v>481.16340000000019</v>
      </c>
      <c r="AE297" s="148">
        <f t="shared" si="446"/>
        <v>32.077560000000013</v>
      </c>
      <c r="AF297" s="149">
        <f t="shared" si="447"/>
        <v>25.324389473684221</v>
      </c>
      <c r="AG297" s="150">
        <f t="shared" si="448"/>
        <v>28.303729411764717</v>
      </c>
      <c r="AH297" s="187">
        <f t="shared" si="449"/>
        <v>441.27974000000023</v>
      </c>
      <c r="AI297" s="188">
        <f t="shared" si="450"/>
        <v>507.47170100000022</v>
      </c>
      <c r="AJ297" s="188">
        <f t="shared" si="451"/>
        <v>521.27974000000017</v>
      </c>
      <c r="AK297" s="189">
        <f t="shared" si="452"/>
        <v>30.663514117647068</v>
      </c>
      <c r="AL297" s="190">
        <f t="shared" si="453"/>
        <v>24.822844761904769</v>
      </c>
      <c r="AM297" s="191">
        <f t="shared" si="454"/>
        <v>28.959985555555566</v>
      </c>
      <c r="AN297" s="220">
        <f t="shared" si="455"/>
        <v>485.40771400000028</v>
      </c>
      <c r="AO297" s="221">
        <f t="shared" si="456"/>
        <v>558.21887110000023</v>
      </c>
      <c r="AP297" s="221">
        <f t="shared" si="457"/>
        <v>565.40771400000028</v>
      </c>
      <c r="AQ297" s="222">
        <f t="shared" si="458"/>
        <v>33.259277294117666</v>
      </c>
      <c r="AR297" s="223">
        <f t="shared" si="459"/>
        <v>26.924176857142871</v>
      </c>
      <c r="AS297" s="224">
        <f t="shared" si="460"/>
        <v>31.411539666666684</v>
      </c>
      <c r="AT297" s="268">
        <f t="shared" si="461"/>
        <v>446.57509688000022</v>
      </c>
      <c r="AU297" s="253">
        <f t="shared" si="462"/>
        <v>533.94848540000032</v>
      </c>
      <c r="AV297" s="254">
        <f t="shared" si="438"/>
        <v>614.04075821000038</v>
      </c>
      <c r="AW297" s="254">
        <f t="shared" si="439"/>
        <v>613.94848540000032</v>
      </c>
      <c r="AX297" s="255">
        <f t="shared" si="440"/>
        <v>36.11461678823531</v>
      </c>
      <c r="AY297" s="256">
        <f t="shared" si="441"/>
        <v>29.235642161904778</v>
      </c>
      <c r="AZ297" s="257">
        <f t="shared" si="442"/>
        <v>34.108249188888905</v>
      </c>
      <c r="BA297" s="268">
        <f t="shared" si="443"/>
        <v>491.23260656800034</v>
      </c>
    </row>
    <row r="298" spans="1:63" s="33" customFormat="1" x14ac:dyDescent="0.2">
      <c r="A298" s="33">
        <v>9780</v>
      </c>
      <c r="B298" s="33" t="s">
        <v>312</v>
      </c>
      <c r="C298" s="34" t="s">
        <v>20</v>
      </c>
      <c r="D298" s="35">
        <v>420</v>
      </c>
      <c r="E298" s="36">
        <f t="shared" si="480"/>
        <v>478.79999999999995</v>
      </c>
      <c r="F298" s="75">
        <f t="shared" si="481"/>
        <v>500</v>
      </c>
      <c r="G298" s="37">
        <f t="shared" si="482"/>
        <v>38.46153846153846</v>
      </c>
      <c r="H298" s="38">
        <f t="shared" si="483"/>
        <v>29.411764705882351</v>
      </c>
      <c r="I298" s="39">
        <f t="shared" si="484"/>
        <v>31.25</v>
      </c>
      <c r="J298" s="40">
        <v>420</v>
      </c>
      <c r="K298" s="23">
        <f t="shared" si="464"/>
        <v>482.99999999999994</v>
      </c>
      <c r="L298" s="60">
        <f t="shared" si="465"/>
        <v>500</v>
      </c>
      <c r="M298" s="61">
        <f t="shared" si="466"/>
        <v>33.333333333333336</v>
      </c>
      <c r="N298" s="62">
        <f t="shared" si="467"/>
        <v>26.315789473684209</v>
      </c>
      <c r="O298" s="63">
        <f t="shared" si="468"/>
        <v>27.777777777777779</v>
      </c>
      <c r="P298" s="64">
        <v>462.00000000000006</v>
      </c>
      <c r="Q298" s="65">
        <f t="shared" si="469"/>
        <v>531.30000000000007</v>
      </c>
      <c r="R298" s="66">
        <f t="shared" si="470"/>
        <v>542</v>
      </c>
      <c r="S298" s="67">
        <f t="shared" si="471"/>
        <v>36.133333333333333</v>
      </c>
      <c r="T298" s="68">
        <f t="shared" si="472"/>
        <v>28.526315789473685</v>
      </c>
      <c r="U298" s="74">
        <f t="shared" si="473"/>
        <v>31.882352941176471</v>
      </c>
      <c r="V298" s="105">
        <f t="shared" si="474"/>
        <v>508.2000000000001</v>
      </c>
      <c r="W298" s="105">
        <f t="shared" si="475"/>
        <v>584.43000000000006</v>
      </c>
      <c r="X298" s="106">
        <f t="shared" si="476"/>
        <v>588.20000000000005</v>
      </c>
      <c r="Y298" s="102">
        <f t="shared" si="477"/>
        <v>39.213333333333338</v>
      </c>
      <c r="Z298" s="103">
        <f t="shared" si="478"/>
        <v>30.957894736842107</v>
      </c>
      <c r="AA298" s="104">
        <f t="shared" si="479"/>
        <v>34.6</v>
      </c>
      <c r="AB298" s="151">
        <f t="shared" si="463"/>
        <v>559.02000000000021</v>
      </c>
      <c r="AC298" s="151">
        <f t="shared" si="444"/>
        <v>642.87300000000016</v>
      </c>
      <c r="AD298" s="152">
        <f t="shared" si="445"/>
        <v>639.02000000000021</v>
      </c>
      <c r="AE298" s="148">
        <f t="shared" si="446"/>
        <v>42.601333333333351</v>
      </c>
      <c r="AF298" s="149">
        <f t="shared" si="447"/>
        <v>33.632631578947382</v>
      </c>
      <c r="AG298" s="150">
        <f t="shared" si="448"/>
        <v>37.589411764705893</v>
      </c>
      <c r="AH298" s="187">
        <f t="shared" si="449"/>
        <v>614.92200000000025</v>
      </c>
      <c r="AI298" s="188">
        <f t="shared" si="450"/>
        <v>707.16030000000023</v>
      </c>
      <c r="AJ298" s="188">
        <f t="shared" si="451"/>
        <v>694.92200000000025</v>
      </c>
      <c r="AK298" s="189">
        <f t="shared" si="452"/>
        <v>40.87776470588237</v>
      </c>
      <c r="AL298" s="190">
        <f t="shared" si="453"/>
        <v>33.091523809523821</v>
      </c>
      <c r="AM298" s="191">
        <f t="shared" si="454"/>
        <v>38.606777777777793</v>
      </c>
      <c r="AN298" s="220">
        <f t="shared" si="455"/>
        <v>676.41420000000028</v>
      </c>
      <c r="AO298" s="221">
        <f t="shared" si="456"/>
        <v>777.87633000000028</v>
      </c>
      <c r="AP298" s="221">
        <f t="shared" si="457"/>
        <v>756.41420000000028</v>
      </c>
      <c r="AQ298" s="222">
        <f t="shared" si="458"/>
        <v>44.494952941176486</v>
      </c>
      <c r="AR298" s="223">
        <f t="shared" si="459"/>
        <v>36.019723809523825</v>
      </c>
      <c r="AS298" s="224">
        <f t="shared" si="460"/>
        <v>42.023011111111124</v>
      </c>
      <c r="AT298" s="268">
        <f t="shared" si="461"/>
        <v>622.30106400000022</v>
      </c>
      <c r="AU298" s="253">
        <f t="shared" si="462"/>
        <v>744.05562000000032</v>
      </c>
      <c r="AV298" s="254">
        <f t="shared" si="438"/>
        <v>855.66396300000031</v>
      </c>
      <c r="AW298" s="254">
        <f t="shared" si="439"/>
        <v>824.05562000000032</v>
      </c>
      <c r="AX298" s="255">
        <f t="shared" si="440"/>
        <v>48.473860000000016</v>
      </c>
      <c r="AY298" s="256">
        <f t="shared" si="441"/>
        <v>39.240743809523828</v>
      </c>
      <c r="AZ298" s="257">
        <f t="shared" si="442"/>
        <v>45.780867777777793</v>
      </c>
      <c r="BA298" s="268">
        <f t="shared" si="443"/>
        <v>684.53117040000029</v>
      </c>
      <c r="BB298"/>
      <c r="BC298"/>
      <c r="BD298"/>
      <c r="BE298"/>
      <c r="BF298"/>
      <c r="BG298"/>
      <c r="BH298"/>
      <c r="BI298"/>
      <c r="BJ298"/>
      <c r="BK298"/>
    </row>
    <row r="299" spans="1:63" s="33" customFormat="1" x14ac:dyDescent="0.2">
      <c r="A299" s="33">
        <v>9781</v>
      </c>
      <c r="B299" s="15" t="s">
        <v>313</v>
      </c>
      <c r="C299" s="34" t="s">
        <v>20</v>
      </c>
      <c r="D299" s="35">
        <v>380</v>
      </c>
      <c r="E299" s="36">
        <f t="shared" si="480"/>
        <v>433.2</v>
      </c>
      <c r="F299" s="75">
        <f t="shared" si="481"/>
        <v>460</v>
      </c>
      <c r="G299" s="37">
        <f t="shared" si="482"/>
        <v>35.384615384615387</v>
      </c>
      <c r="H299" s="38">
        <f t="shared" si="483"/>
        <v>27.058823529411764</v>
      </c>
      <c r="I299" s="39">
        <f t="shared" si="484"/>
        <v>28.75</v>
      </c>
      <c r="J299" s="40">
        <v>418.00000000000006</v>
      </c>
      <c r="K299" s="23">
        <f t="shared" si="464"/>
        <v>480.70000000000005</v>
      </c>
      <c r="L299" s="41">
        <f t="shared" si="465"/>
        <v>498.00000000000006</v>
      </c>
      <c r="M299" s="42">
        <f t="shared" si="466"/>
        <v>33.200000000000003</v>
      </c>
      <c r="N299" s="43">
        <f t="shared" si="467"/>
        <v>26.210526315789476</v>
      </c>
      <c r="O299" s="44">
        <f t="shared" si="468"/>
        <v>27.666666666666671</v>
      </c>
      <c r="P299" s="45">
        <v>459.80000000000013</v>
      </c>
      <c r="Q299" s="46">
        <f t="shared" si="469"/>
        <v>528.7700000000001</v>
      </c>
      <c r="R299" s="52">
        <f t="shared" si="470"/>
        <v>539.80000000000018</v>
      </c>
      <c r="S299" s="76">
        <f t="shared" si="471"/>
        <v>35.986666666666679</v>
      </c>
      <c r="T299" s="77">
        <f t="shared" si="472"/>
        <v>28.410526315789483</v>
      </c>
      <c r="U299" s="74">
        <f t="shared" si="473"/>
        <v>31.7529411764706</v>
      </c>
      <c r="V299" s="105">
        <f t="shared" si="474"/>
        <v>505.7800000000002</v>
      </c>
      <c r="W299" s="105">
        <f t="shared" si="475"/>
        <v>581.64700000000016</v>
      </c>
      <c r="X299" s="106">
        <f t="shared" si="476"/>
        <v>585.7800000000002</v>
      </c>
      <c r="Y299" s="102">
        <f t="shared" si="477"/>
        <v>39.052000000000014</v>
      </c>
      <c r="Z299" s="103">
        <f t="shared" si="478"/>
        <v>30.830526315789484</v>
      </c>
      <c r="AA299" s="104">
        <f t="shared" si="479"/>
        <v>34.45764705882354</v>
      </c>
      <c r="AB299" s="151">
        <f t="shared" si="463"/>
        <v>556.35800000000029</v>
      </c>
      <c r="AC299" s="151">
        <f t="shared" si="444"/>
        <v>639.81170000000031</v>
      </c>
      <c r="AD299" s="152">
        <f t="shared" si="445"/>
        <v>636.35800000000029</v>
      </c>
      <c r="AE299" s="148">
        <f t="shared" si="446"/>
        <v>42.423866666666683</v>
      </c>
      <c r="AF299" s="149">
        <f t="shared" si="447"/>
        <v>33.49252631578949</v>
      </c>
      <c r="AG299" s="150">
        <f t="shared" si="448"/>
        <v>37.432823529411785</v>
      </c>
      <c r="AH299" s="187">
        <f t="shared" si="449"/>
        <v>611.99380000000042</v>
      </c>
      <c r="AI299" s="188">
        <f t="shared" si="450"/>
        <v>703.79287000000045</v>
      </c>
      <c r="AJ299" s="188">
        <f t="shared" si="451"/>
        <v>691.99380000000042</v>
      </c>
      <c r="AK299" s="189">
        <f t="shared" si="452"/>
        <v>40.705517647058848</v>
      </c>
      <c r="AL299" s="190">
        <f t="shared" si="453"/>
        <v>32.952085714285737</v>
      </c>
      <c r="AM299" s="191">
        <f t="shared" si="454"/>
        <v>38.44410000000002</v>
      </c>
      <c r="AN299" s="220">
        <f t="shared" si="455"/>
        <v>673.19318000000055</v>
      </c>
      <c r="AO299" s="221">
        <f t="shared" si="456"/>
        <v>774.17215700000054</v>
      </c>
      <c r="AP299" s="221">
        <f t="shared" si="457"/>
        <v>753.19318000000055</v>
      </c>
      <c r="AQ299" s="222">
        <f t="shared" si="458"/>
        <v>44.305481176470622</v>
      </c>
      <c r="AR299" s="223">
        <f t="shared" si="459"/>
        <v>35.866341904761931</v>
      </c>
      <c r="AS299" s="224">
        <f t="shared" si="460"/>
        <v>41.844065555555588</v>
      </c>
      <c r="AT299" s="268">
        <f t="shared" si="461"/>
        <v>619.33772560000045</v>
      </c>
      <c r="AU299" s="253">
        <f t="shared" si="462"/>
        <v>740.51249800000062</v>
      </c>
      <c r="AV299" s="254">
        <f t="shared" si="438"/>
        <v>851.58937270000069</v>
      </c>
      <c r="AW299" s="254">
        <f t="shared" si="439"/>
        <v>820.51249800000062</v>
      </c>
      <c r="AX299" s="255">
        <f t="shared" si="440"/>
        <v>48.265441058823569</v>
      </c>
      <c r="AY299" s="256">
        <f t="shared" si="441"/>
        <v>39.072023714285741</v>
      </c>
      <c r="AZ299" s="257">
        <f t="shared" si="442"/>
        <v>45.584027666666699</v>
      </c>
      <c r="BA299" s="268">
        <f t="shared" si="443"/>
        <v>681.27149816000065</v>
      </c>
      <c r="BB299"/>
      <c r="BC299"/>
      <c r="BD299"/>
      <c r="BE299"/>
      <c r="BF299"/>
      <c r="BG299"/>
      <c r="BH299"/>
      <c r="BI299"/>
      <c r="BJ299"/>
      <c r="BK299"/>
    </row>
    <row r="300" spans="1:63" s="33" customFormat="1" x14ac:dyDescent="0.2">
      <c r="A300" s="33">
        <v>9782</v>
      </c>
      <c r="B300" s="15" t="s">
        <v>314</v>
      </c>
      <c r="C300" s="34" t="s">
        <v>20</v>
      </c>
      <c r="E300" s="69"/>
      <c r="F300" s="70"/>
      <c r="G300" s="71"/>
      <c r="H300" s="72"/>
      <c r="I300" s="73"/>
      <c r="J300" s="40">
        <v>254.31</v>
      </c>
      <c r="K300" s="23">
        <f t="shared" si="464"/>
        <v>292.45650000000001</v>
      </c>
      <c r="L300" s="41">
        <f t="shared" si="465"/>
        <v>334.31</v>
      </c>
      <c r="M300" s="42">
        <f t="shared" si="466"/>
        <v>22.287333333333333</v>
      </c>
      <c r="N300" s="43">
        <f t="shared" si="467"/>
        <v>17.595263157894738</v>
      </c>
      <c r="O300" s="44">
        <f t="shared" si="468"/>
        <v>18.572777777777777</v>
      </c>
      <c r="P300" s="45">
        <v>279.74100000000004</v>
      </c>
      <c r="Q300" s="46">
        <f t="shared" si="469"/>
        <v>321.70215000000002</v>
      </c>
      <c r="R300" s="52">
        <f t="shared" si="470"/>
        <v>359.74100000000004</v>
      </c>
      <c r="S300" s="76">
        <f t="shared" si="471"/>
        <v>23.982733333333336</v>
      </c>
      <c r="T300" s="77">
        <f t="shared" si="472"/>
        <v>18.933736842105265</v>
      </c>
      <c r="U300" s="74">
        <f t="shared" si="473"/>
        <v>21.161235294117649</v>
      </c>
      <c r="V300" s="105">
        <f t="shared" si="474"/>
        <v>307.71510000000006</v>
      </c>
      <c r="W300" s="105">
        <f t="shared" si="475"/>
        <v>353.87236500000006</v>
      </c>
      <c r="X300" s="106">
        <f t="shared" si="476"/>
        <v>387.71510000000006</v>
      </c>
      <c r="Y300" s="102">
        <f t="shared" si="477"/>
        <v>25.847673333333336</v>
      </c>
      <c r="Z300" s="103">
        <f t="shared" si="478"/>
        <v>20.406057894736847</v>
      </c>
      <c r="AA300" s="104">
        <f t="shared" si="479"/>
        <v>22.806770588235299</v>
      </c>
      <c r="AB300" s="151">
        <f t="shared" si="463"/>
        <v>338.4866100000001</v>
      </c>
      <c r="AC300" s="151">
        <f t="shared" si="444"/>
        <v>389.25960150000009</v>
      </c>
      <c r="AD300" s="152">
        <f t="shared" si="445"/>
        <v>418.4866100000001</v>
      </c>
      <c r="AE300" s="148">
        <f t="shared" si="446"/>
        <v>27.89910733333334</v>
      </c>
      <c r="AF300" s="149">
        <f t="shared" si="447"/>
        <v>22.025611052631586</v>
      </c>
      <c r="AG300" s="150">
        <f t="shared" si="448"/>
        <v>24.616859411764711</v>
      </c>
      <c r="AH300" s="187">
        <f t="shared" si="449"/>
        <v>372.33527100000015</v>
      </c>
      <c r="AI300" s="188">
        <f t="shared" si="450"/>
        <v>428.18556165000012</v>
      </c>
      <c r="AJ300" s="188">
        <f t="shared" si="451"/>
        <v>452.33527100000015</v>
      </c>
      <c r="AK300" s="189">
        <f t="shared" si="452"/>
        <v>26.607957117647068</v>
      </c>
      <c r="AL300" s="190">
        <f t="shared" si="453"/>
        <v>21.539774809523816</v>
      </c>
      <c r="AM300" s="191">
        <f t="shared" si="454"/>
        <v>25.129737277777785</v>
      </c>
      <c r="AN300" s="220">
        <f t="shared" si="455"/>
        <v>409.56879810000021</v>
      </c>
      <c r="AO300" s="221">
        <f t="shared" si="456"/>
        <v>471.0041178150002</v>
      </c>
      <c r="AP300" s="221">
        <f t="shared" si="457"/>
        <v>489.56879810000021</v>
      </c>
      <c r="AQ300" s="222">
        <f t="shared" si="458"/>
        <v>28.798164594117658</v>
      </c>
      <c r="AR300" s="223">
        <f t="shared" si="459"/>
        <v>23.312799909523818</v>
      </c>
      <c r="AS300" s="224">
        <f t="shared" si="460"/>
        <v>27.198266561111122</v>
      </c>
      <c r="AT300" s="268">
        <f t="shared" si="461"/>
        <v>376.80329425200017</v>
      </c>
      <c r="AU300" s="253">
        <f t="shared" si="462"/>
        <v>450.52567791000024</v>
      </c>
      <c r="AV300" s="254">
        <f t="shared" si="438"/>
        <v>518.10452959650024</v>
      </c>
      <c r="AW300" s="254">
        <f t="shared" si="439"/>
        <v>530.52567791000024</v>
      </c>
      <c r="AX300" s="255">
        <f t="shared" si="440"/>
        <v>31.207392818235309</v>
      </c>
      <c r="AY300" s="256">
        <f t="shared" si="441"/>
        <v>25.26312751952382</v>
      </c>
      <c r="AZ300" s="257">
        <f t="shared" si="442"/>
        <v>29.473648772777793</v>
      </c>
      <c r="BA300" s="268">
        <f t="shared" si="443"/>
        <v>414.48362367720023</v>
      </c>
      <c r="BB300"/>
      <c r="BC300"/>
      <c r="BD300"/>
      <c r="BE300"/>
      <c r="BF300"/>
      <c r="BG300"/>
      <c r="BH300"/>
      <c r="BI300"/>
      <c r="BJ300"/>
      <c r="BK300"/>
    </row>
    <row r="301" spans="1:63" s="33" customFormat="1" x14ac:dyDescent="0.2">
      <c r="A301" s="33">
        <v>9783</v>
      </c>
      <c r="B301" s="15" t="s">
        <v>315</v>
      </c>
      <c r="C301" s="34" t="s">
        <v>20</v>
      </c>
      <c r="D301" s="47">
        <v>280.7</v>
      </c>
      <c r="E301" s="36">
        <f>+(D301*1.14)</f>
        <v>319.99799999999993</v>
      </c>
      <c r="F301" s="75">
        <f>+(D301+80)</f>
        <v>360.7</v>
      </c>
      <c r="G301" s="37">
        <f>+((D301+80)/13)</f>
        <v>27.746153846153845</v>
      </c>
      <c r="H301" s="38">
        <f>+((D301+80)/17)</f>
        <v>21.21764705882353</v>
      </c>
      <c r="I301" s="39">
        <f>+((D301+80)/16)</f>
        <v>22.543749999999999</v>
      </c>
      <c r="J301" s="40">
        <v>308.77000000000004</v>
      </c>
      <c r="K301" s="23">
        <f t="shared" si="464"/>
        <v>355.08550000000002</v>
      </c>
      <c r="L301" s="41">
        <f t="shared" si="465"/>
        <v>388.77000000000004</v>
      </c>
      <c r="M301" s="42">
        <f t="shared" si="466"/>
        <v>25.918000000000003</v>
      </c>
      <c r="N301" s="43">
        <f t="shared" si="467"/>
        <v>20.461578947368423</v>
      </c>
      <c r="O301" s="44">
        <f t="shared" si="468"/>
        <v>21.598333333333336</v>
      </c>
      <c r="P301" s="45">
        <v>339.64700000000005</v>
      </c>
      <c r="Q301" s="46">
        <f t="shared" si="469"/>
        <v>390.59405000000004</v>
      </c>
      <c r="R301" s="52">
        <f t="shared" si="470"/>
        <v>419.64700000000005</v>
      </c>
      <c r="S301" s="76">
        <f t="shared" si="471"/>
        <v>27.976466666666671</v>
      </c>
      <c r="T301" s="77">
        <f t="shared" si="472"/>
        <v>22.086684210526318</v>
      </c>
      <c r="U301" s="74">
        <f t="shared" si="473"/>
        <v>24.685117647058828</v>
      </c>
      <c r="V301" s="105">
        <f t="shared" si="474"/>
        <v>373.6117000000001</v>
      </c>
      <c r="W301" s="105">
        <f t="shared" si="475"/>
        <v>429.65345500000006</v>
      </c>
      <c r="X301" s="106">
        <f t="shared" si="476"/>
        <v>453.6117000000001</v>
      </c>
      <c r="Y301" s="102">
        <f t="shared" si="477"/>
        <v>30.240780000000008</v>
      </c>
      <c r="Z301" s="103">
        <f t="shared" si="478"/>
        <v>23.874300000000005</v>
      </c>
      <c r="AA301" s="104">
        <f t="shared" si="479"/>
        <v>26.683041176470596</v>
      </c>
      <c r="AB301" s="151">
        <f t="shared" si="463"/>
        <v>410.97287000000011</v>
      </c>
      <c r="AC301" s="151">
        <f t="shared" si="444"/>
        <v>472.61880050000008</v>
      </c>
      <c r="AD301" s="152">
        <f t="shared" si="445"/>
        <v>490.97287000000011</v>
      </c>
      <c r="AE301" s="148">
        <f t="shared" si="446"/>
        <v>32.731524666666672</v>
      </c>
      <c r="AF301" s="149">
        <f t="shared" si="447"/>
        <v>25.840677368421058</v>
      </c>
      <c r="AG301" s="150">
        <f t="shared" si="448"/>
        <v>28.880757058823537</v>
      </c>
      <c r="AH301" s="187">
        <f t="shared" si="449"/>
        <v>452.07015700000017</v>
      </c>
      <c r="AI301" s="188">
        <f t="shared" si="450"/>
        <v>519.88068055000019</v>
      </c>
      <c r="AJ301" s="188">
        <f t="shared" si="451"/>
        <v>532.07015700000011</v>
      </c>
      <c r="AK301" s="189">
        <f t="shared" si="452"/>
        <v>31.298244529411772</v>
      </c>
      <c r="AL301" s="190">
        <f t="shared" si="453"/>
        <v>25.336674142857149</v>
      </c>
      <c r="AM301" s="191">
        <f t="shared" si="454"/>
        <v>29.559453166666671</v>
      </c>
      <c r="AN301" s="220">
        <f t="shared" si="455"/>
        <v>497.27717270000022</v>
      </c>
      <c r="AO301" s="221">
        <f t="shared" si="456"/>
        <v>571.86874860500018</v>
      </c>
      <c r="AP301" s="221">
        <f t="shared" si="457"/>
        <v>577.27717270000016</v>
      </c>
      <c r="AQ301" s="222">
        <f t="shared" si="458"/>
        <v>33.957480747058831</v>
      </c>
      <c r="AR301" s="223">
        <f t="shared" si="459"/>
        <v>27.489389176190485</v>
      </c>
      <c r="AS301" s="224">
        <f t="shared" si="460"/>
        <v>32.0709540388889</v>
      </c>
      <c r="AT301" s="268">
        <f t="shared" si="461"/>
        <v>457.49499888400015</v>
      </c>
      <c r="AU301" s="253">
        <f t="shared" si="462"/>
        <v>547.00488997000025</v>
      </c>
      <c r="AV301" s="254">
        <f t="shared" si="438"/>
        <v>629.05562346550028</v>
      </c>
      <c r="AW301" s="254">
        <f t="shared" si="439"/>
        <v>627.00488997000025</v>
      </c>
      <c r="AX301" s="255">
        <f t="shared" si="440"/>
        <v>36.8826405864706</v>
      </c>
      <c r="AY301" s="256">
        <f t="shared" si="441"/>
        <v>29.857375712857156</v>
      </c>
      <c r="AZ301" s="257">
        <f t="shared" si="442"/>
        <v>34.83360499833335</v>
      </c>
      <c r="BA301" s="268">
        <f t="shared" si="443"/>
        <v>503.24449877240022</v>
      </c>
      <c r="BB301"/>
      <c r="BC301"/>
      <c r="BD301"/>
      <c r="BE301"/>
      <c r="BF301"/>
      <c r="BG301"/>
      <c r="BH301"/>
      <c r="BI301"/>
      <c r="BJ301"/>
      <c r="BK301"/>
    </row>
    <row r="302" spans="1:63" s="33" customFormat="1" x14ac:dyDescent="0.2">
      <c r="A302" s="33">
        <v>9839</v>
      </c>
      <c r="B302" s="15" t="s">
        <v>316</v>
      </c>
      <c r="C302" s="34" t="s">
        <v>20</v>
      </c>
      <c r="E302" s="69"/>
      <c r="F302" s="70"/>
      <c r="G302" s="71"/>
      <c r="H302" s="72"/>
      <c r="I302" s="73"/>
      <c r="J302" s="40">
        <v>234.78260869565219</v>
      </c>
      <c r="K302" s="23">
        <f t="shared" si="464"/>
        <v>270</v>
      </c>
      <c r="L302" s="41">
        <f t="shared" si="465"/>
        <v>314.78260869565219</v>
      </c>
      <c r="M302" s="42">
        <f t="shared" si="466"/>
        <v>20.985507246376812</v>
      </c>
      <c r="N302" s="43">
        <f t="shared" si="467"/>
        <v>16.567505720823799</v>
      </c>
      <c r="O302" s="44">
        <f t="shared" si="468"/>
        <v>17.487922705314009</v>
      </c>
      <c r="P302" s="45">
        <v>258.26086956521743</v>
      </c>
      <c r="Q302" s="46">
        <f t="shared" si="469"/>
        <v>297</v>
      </c>
      <c r="R302" s="52">
        <f t="shared" si="470"/>
        <v>338.26086956521743</v>
      </c>
      <c r="S302" s="76">
        <f t="shared" si="471"/>
        <v>22.550724637681164</v>
      </c>
      <c r="T302" s="77">
        <f t="shared" si="472"/>
        <v>17.803203661327235</v>
      </c>
      <c r="U302" s="74">
        <f t="shared" si="473"/>
        <v>19.897698209718673</v>
      </c>
      <c r="V302" s="105">
        <f t="shared" si="474"/>
        <v>284.08695652173918</v>
      </c>
      <c r="W302" s="105">
        <f t="shared" si="475"/>
        <v>326.70000000000005</v>
      </c>
      <c r="X302" s="106">
        <f t="shared" si="476"/>
        <v>364.08695652173918</v>
      </c>
      <c r="Y302" s="102">
        <f t="shared" si="477"/>
        <v>24.272463768115944</v>
      </c>
      <c r="Z302" s="103">
        <f t="shared" si="478"/>
        <v>19.16247139588101</v>
      </c>
      <c r="AA302" s="104">
        <f t="shared" si="479"/>
        <v>21.416879795396422</v>
      </c>
      <c r="AB302" s="151">
        <f t="shared" si="463"/>
        <v>312.49565217391313</v>
      </c>
      <c r="AC302" s="151">
        <f t="shared" si="444"/>
        <v>359.37000000000006</v>
      </c>
      <c r="AD302" s="152">
        <f t="shared" si="445"/>
        <v>392.49565217391313</v>
      </c>
      <c r="AE302" s="148">
        <f t="shared" si="446"/>
        <v>26.166376811594208</v>
      </c>
      <c r="AF302" s="149">
        <f t="shared" si="447"/>
        <v>20.657665903890166</v>
      </c>
      <c r="AG302" s="150">
        <f t="shared" si="448"/>
        <v>23.08797953964195</v>
      </c>
      <c r="AH302" s="187">
        <f t="shared" si="449"/>
        <v>343.74521739130449</v>
      </c>
      <c r="AI302" s="188">
        <f t="shared" si="450"/>
        <v>395.30700000000013</v>
      </c>
      <c r="AJ302" s="188">
        <f t="shared" si="451"/>
        <v>423.74521739130449</v>
      </c>
      <c r="AK302" s="189">
        <f t="shared" si="452"/>
        <v>24.926189258312029</v>
      </c>
      <c r="AL302" s="190">
        <f t="shared" si="453"/>
        <v>20.178343685300213</v>
      </c>
      <c r="AM302" s="191">
        <f t="shared" si="454"/>
        <v>23.541400966183584</v>
      </c>
      <c r="AN302" s="220">
        <f t="shared" si="455"/>
        <v>378.11973913043499</v>
      </c>
      <c r="AO302" s="221">
        <f t="shared" si="456"/>
        <v>434.83770000000021</v>
      </c>
      <c r="AP302" s="221">
        <f t="shared" si="457"/>
        <v>458.11973913043499</v>
      </c>
      <c r="AQ302" s="222">
        <f t="shared" si="458"/>
        <v>26.948219948849118</v>
      </c>
      <c r="AR302" s="223">
        <f t="shared" si="459"/>
        <v>21.815225672877858</v>
      </c>
      <c r="AS302" s="224">
        <f t="shared" si="460"/>
        <v>25.4510966183575</v>
      </c>
      <c r="AT302" s="268">
        <f t="shared" si="461"/>
        <v>347.87016000000017</v>
      </c>
      <c r="AU302" s="253">
        <f t="shared" si="462"/>
        <v>415.93171304347851</v>
      </c>
      <c r="AV302" s="254">
        <f t="shared" si="438"/>
        <v>478.32147000000026</v>
      </c>
      <c r="AW302" s="254">
        <f t="shared" si="439"/>
        <v>495.93171304347851</v>
      </c>
      <c r="AX302" s="255">
        <f t="shared" si="440"/>
        <v>29.172453708439914</v>
      </c>
      <c r="AY302" s="256">
        <f t="shared" si="441"/>
        <v>23.615795859213261</v>
      </c>
      <c r="AZ302" s="257">
        <f t="shared" si="442"/>
        <v>27.551761835748806</v>
      </c>
      <c r="BA302" s="268">
        <f t="shared" si="443"/>
        <v>382.65717600000022</v>
      </c>
      <c r="BB302"/>
      <c r="BC302"/>
      <c r="BD302"/>
      <c r="BE302"/>
      <c r="BF302"/>
      <c r="BG302"/>
      <c r="BH302"/>
      <c r="BI302"/>
      <c r="BJ302"/>
      <c r="BK302"/>
    </row>
    <row r="303" spans="1:63" s="33" customFormat="1" x14ac:dyDescent="0.2">
      <c r="A303" s="33">
        <v>9841</v>
      </c>
      <c r="B303" s="15" t="s">
        <v>317</v>
      </c>
      <c r="C303" s="34" t="s">
        <v>20</v>
      </c>
      <c r="E303" s="69"/>
      <c r="F303" s="70"/>
      <c r="G303" s="71"/>
      <c r="H303" s="72"/>
      <c r="I303" s="73"/>
      <c r="J303" s="40">
        <v>236.84</v>
      </c>
      <c r="K303" s="23">
        <f t="shared" si="464"/>
        <v>272.36599999999999</v>
      </c>
      <c r="L303" s="41">
        <f t="shared" si="465"/>
        <v>316.84000000000003</v>
      </c>
      <c r="M303" s="42">
        <f t="shared" si="466"/>
        <v>21.122666666666667</v>
      </c>
      <c r="N303" s="43">
        <f t="shared" si="467"/>
        <v>16.675789473684212</v>
      </c>
      <c r="O303" s="44">
        <f t="shared" si="468"/>
        <v>17.602222222222224</v>
      </c>
      <c r="P303" s="45">
        <v>260.524</v>
      </c>
      <c r="Q303" s="46">
        <f t="shared" si="469"/>
        <v>299.6026</v>
      </c>
      <c r="R303" s="52">
        <f t="shared" si="470"/>
        <v>340.524</v>
      </c>
      <c r="S303" s="76">
        <f t="shared" si="471"/>
        <v>22.701599999999999</v>
      </c>
      <c r="T303" s="77">
        <f t="shared" si="472"/>
        <v>17.922315789473686</v>
      </c>
      <c r="U303" s="74">
        <f t="shared" si="473"/>
        <v>20.030823529411766</v>
      </c>
      <c r="V303" s="105">
        <f t="shared" si="474"/>
        <v>286.57640000000004</v>
      </c>
      <c r="W303" s="105">
        <f t="shared" si="475"/>
        <v>329.56286</v>
      </c>
      <c r="X303" s="106">
        <f t="shared" si="476"/>
        <v>366.57640000000004</v>
      </c>
      <c r="Y303" s="102">
        <f t="shared" si="477"/>
        <v>24.438426666666668</v>
      </c>
      <c r="Z303" s="103">
        <f t="shared" si="478"/>
        <v>19.293494736842106</v>
      </c>
      <c r="AA303" s="104">
        <f t="shared" si="479"/>
        <v>21.563317647058824</v>
      </c>
      <c r="AB303" s="151">
        <f t="shared" si="463"/>
        <v>315.23404000000005</v>
      </c>
      <c r="AC303" s="151">
        <f t="shared" si="444"/>
        <v>362.51914600000003</v>
      </c>
      <c r="AD303" s="152">
        <f t="shared" si="445"/>
        <v>395.23404000000005</v>
      </c>
      <c r="AE303" s="148">
        <f t="shared" si="446"/>
        <v>26.348936000000002</v>
      </c>
      <c r="AF303" s="149">
        <f t="shared" si="447"/>
        <v>20.80179157894737</v>
      </c>
      <c r="AG303" s="150">
        <f t="shared" si="448"/>
        <v>23.24906117647059</v>
      </c>
      <c r="AH303" s="187">
        <f t="shared" si="449"/>
        <v>346.75744400000008</v>
      </c>
      <c r="AI303" s="188">
        <f t="shared" si="450"/>
        <v>398.77106060000006</v>
      </c>
      <c r="AJ303" s="188">
        <f t="shared" si="451"/>
        <v>426.75744400000008</v>
      </c>
      <c r="AK303" s="189">
        <f t="shared" si="452"/>
        <v>25.103379058823535</v>
      </c>
      <c r="AL303" s="190">
        <f t="shared" si="453"/>
        <v>20.32178304761905</v>
      </c>
      <c r="AM303" s="191">
        <f t="shared" si="454"/>
        <v>23.708746888888893</v>
      </c>
      <c r="AN303" s="220">
        <f t="shared" si="455"/>
        <v>381.43318840000012</v>
      </c>
      <c r="AO303" s="221">
        <f t="shared" si="456"/>
        <v>438.64816666000013</v>
      </c>
      <c r="AP303" s="221">
        <f t="shared" si="457"/>
        <v>461.43318840000012</v>
      </c>
      <c r="AQ303" s="222">
        <f t="shared" si="458"/>
        <v>27.143128729411771</v>
      </c>
      <c r="AR303" s="223">
        <f t="shared" si="459"/>
        <v>21.973008971428577</v>
      </c>
      <c r="AS303" s="224">
        <f t="shared" si="460"/>
        <v>25.63517713333334</v>
      </c>
      <c r="AT303" s="268">
        <f t="shared" si="461"/>
        <v>350.91853332800014</v>
      </c>
      <c r="AU303" s="253">
        <f t="shared" si="462"/>
        <v>419.57650724000018</v>
      </c>
      <c r="AV303" s="254">
        <f t="shared" si="438"/>
        <v>482.51298332600015</v>
      </c>
      <c r="AW303" s="254">
        <f t="shared" si="439"/>
        <v>499.57650724000018</v>
      </c>
      <c r="AX303" s="255">
        <f t="shared" si="440"/>
        <v>29.386853367058833</v>
      </c>
      <c r="AY303" s="256">
        <f t="shared" si="441"/>
        <v>23.789357487619057</v>
      </c>
      <c r="AZ303" s="257">
        <f t="shared" si="442"/>
        <v>27.754250402222233</v>
      </c>
      <c r="BA303" s="268">
        <f t="shared" si="443"/>
        <v>386.01038666080012</v>
      </c>
      <c r="BB303"/>
      <c r="BC303"/>
      <c r="BD303"/>
      <c r="BE303"/>
      <c r="BF303"/>
      <c r="BG303"/>
      <c r="BH303"/>
      <c r="BI303"/>
      <c r="BJ303"/>
      <c r="BK303"/>
    </row>
    <row r="304" spans="1:63" s="33" customFormat="1" x14ac:dyDescent="0.2">
      <c r="A304" s="33">
        <v>9842</v>
      </c>
      <c r="B304" s="15" t="s">
        <v>318</v>
      </c>
      <c r="C304" s="34" t="s">
        <v>20</v>
      </c>
      <c r="E304" s="69"/>
      <c r="F304" s="70"/>
      <c r="G304" s="71"/>
      <c r="H304" s="72"/>
      <c r="I304" s="73"/>
      <c r="J304" s="40">
        <v>304.34782608695656</v>
      </c>
      <c r="K304" s="23">
        <f t="shared" si="464"/>
        <v>350</v>
      </c>
      <c r="L304" s="41">
        <f t="shared" si="465"/>
        <v>384.34782608695656</v>
      </c>
      <c r="M304" s="42">
        <f t="shared" si="466"/>
        <v>25.623188405797105</v>
      </c>
      <c r="N304" s="43">
        <f t="shared" si="467"/>
        <v>20.228832951945083</v>
      </c>
      <c r="O304" s="44">
        <f t="shared" si="468"/>
        <v>21.35265700483092</v>
      </c>
      <c r="P304" s="45">
        <v>334.78260869565224</v>
      </c>
      <c r="Q304" s="46">
        <f t="shared" si="469"/>
        <v>385.00000000000006</v>
      </c>
      <c r="R304" s="52">
        <f t="shared" si="470"/>
        <v>414.78260869565224</v>
      </c>
      <c r="S304" s="76">
        <f t="shared" si="471"/>
        <v>27.652173913043484</v>
      </c>
      <c r="T304" s="77">
        <f t="shared" si="472"/>
        <v>21.830663615560645</v>
      </c>
      <c r="U304" s="74">
        <f t="shared" si="473"/>
        <v>24.398976982097192</v>
      </c>
      <c r="V304" s="105">
        <f t="shared" si="474"/>
        <v>368.26086956521749</v>
      </c>
      <c r="W304" s="105">
        <f t="shared" si="475"/>
        <v>423.50000000000006</v>
      </c>
      <c r="X304" s="106">
        <f t="shared" si="476"/>
        <v>448.26086956521749</v>
      </c>
      <c r="Y304" s="102">
        <f t="shared" si="477"/>
        <v>29.884057971014499</v>
      </c>
      <c r="Z304" s="103">
        <f t="shared" si="478"/>
        <v>23.592677345537762</v>
      </c>
      <c r="AA304" s="104">
        <f t="shared" si="479"/>
        <v>26.368286445012792</v>
      </c>
      <c r="AB304" s="151">
        <f t="shared" si="463"/>
        <v>405.0869565217393</v>
      </c>
      <c r="AC304" s="151">
        <f t="shared" ref="AC304:AC308" si="485">AB304*1.15</f>
        <v>465.85000000000014</v>
      </c>
      <c r="AD304" s="152">
        <f t="shared" si="445"/>
        <v>485.0869565217393</v>
      </c>
      <c r="AE304" s="148">
        <f t="shared" si="446"/>
        <v>32.339130434782618</v>
      </c>
      <c r="AF304" s="149">
        <f t="shared" si="447"/>
        <v>25.530892448512596</v>
      </c>
      <c r="AG304" s="150">
        <f t="shared" si="448"/>
        <v>28.534526854219958</v>
      </c>
      <c r="AH304" s="187">
        <f t="shared" si="449"/>
        <v>445.59565217391327</v>
      </c>
      <c r="AI304" s="188">
        <f t="shared" si="450"/>
        <v>512.43500000000017</v>
      </c>
      <c r="AJ304" s="188">
        <f t="shared" si="451"/>
        <v>525.59565217391332</v>
      </c>
      <c r="AK304" s="189">
        <f t="shared" si="452"/>
        <v>30.917391304347841</v>
      </c>
      <c r="AL304" s="190">
        <f t="shared" si="453"/>
        <v>25.028364389233968</v>
      </c>
      <c r="AM304" s="191">
        <f t="shared" si="454"/>
        <v>29.199758454106295</v>
      </c>
      <c r="AN304" s="220">
        <f t="shared" si="455"/>
        <v>490.15521739130463</v>
      </c>
      <c r="AO304" s="221">
        <f t="shared" si="456"/>
        <v>563.67850000000033</v>
      </c>
      <c r="AP304" s="221">
        <f t="shared" si="457"/>
        <v>570.15521739130463</v>
      </c>
      <c r="AQ304" s="222">
        <f t="shared" si="458"/>
        <v>33.538542199488511</v>
      </c>
      <c r="AR304" s="223">
        <f t="shared" si="459"/>
        <v>27.150248447204984</v>
      </c>
      <c r="AS304" s="224">
        <f t="shared" si="460"/>
        <v>31.675289855072478</v>
      </c>
      <c r="AT304" s="268">
        <f t="shared" si="461"/>
        <v>450.94280000000026</v>
      </c>
      <c r="AU304" s="253">
        <f t="shared" si="462"/>
        <v>539.17073913043509</v>
      </c>
      <c r="AV304" s="254">
        <f t="shared" si="438"/>
        <v>620.0463500000003</v>
      </c>
      <c r="AW304" s="254">
        <f t="shared" si="439"/>
        <v>619.17073913043509</v>
      </c>
      <c r="AX304" s="255">
        <f t="shared" si="440"/>
        <v>36.421808184143238</v>
      </c>
      <c r="AY304" s="256">
        <f t="shared" si="441"/>
        <v>29.4843209109731</v>
      </c>
      <c r="AZ304" s="257">
        <f t="shared" si="442"/>
        <v>34.398374396135281</v>
      </c>
      <c r="BA304" s="268">
        <f t="shared" si="443"/>
        <v>496.03708000000029</v>
      </c>
      <c r="BB304"/>
      <c r="BC304"/>
      <c r="BD304"/>
      <c r="BE304"/>
      <c r="BF304"/>
      <c r="BG304"/>
      <c r="BH304"/>
      <c r="BI304"/>
      <c r="BJ304"/>
      <c r="BK304"/>
    </row>
    <row r="305" spans="1:63" s="33" customFormat="1" x14ac:dyDescent="0.2">
      <c r="A305" s="33">
        <v>9845</v>
      </c>
      <c r="B305" s="15" t="s">
        <v>319</v>
      </c>
      <c r="C305" s="34" t="s">
        <v>20</v>
      </c>
      <c r="E305" s="69"/>
      <c r="F305" s="70"/>
      <c r="G305" s="71"/>
      <c r="H305" s="72"/>
      <c r="I305" s="73"/>
      <c r="J305" s="40">
        <v>260.86956521739131</v>
      </c>
      <c r="K305" s="23">
        <f t="shared" si="464"/>
        <v>300</v>
      </c>
      <c r="L305" s="41">
        <f t="shared" si="465"/>
        <v>340.86956521739131</v>
      </c>
      <c r="M305" s="42">
        <f t="shared" si="466"/>
        <v>22.724637681159422</v>
      </c>
      <c r="N305" s="43">
        <f t="shared" si="467"/>
        <v>17.940503432494278</v>
      </c>
      <c r="O305" s="44">
        <f t="shared" si="468"/>
        <v>18.937198067632849</v>
      </c>
      <c r="P305" s="45">
        <v>286.95652173913049</v>
      </c>
      <c r="Q305" s="46">
        <f t="shared" si="469"/>
        <v>330.00000000000006</v>
      </c>
      <c r="R305" s="52">
        <f t="shared" si="470"/>
        <v>366.95652173913049</v>
      </c>
      <c r="S305" s="76">
        <f t="shared" si="471"/>
        <v>24.463768115942035</v>
      </c>
      <c r="T305" s="77">
        <f t="shared" si="472"/>
        <v>19.313501144164764</v>
      </c>
      <c r="U305" s="74">
        <f t="shared" si="473"/>
        <v>21.585677749360617</v>
      </c>
      <c r="V305" s="105">
        <f t="shared" si="474"/>
        <v>315.65217391304355</v>
      </c>
      <c r="W305" s="105">
        <f t="shared" si="475"/>
        <v>363.00000000000006</v>
      </c>
      <c r="X305" s="106">
        <f t="shared" si="476"/>
        <v>395.65217391304355</v>
      </c>
      <c r="Y305" s="102">
        <f t="shared" si="477"/>
        <v>26.376811594202902</v>
      </c>
      <c r="Z305" s="103">
        <f t="shared" si="478"/>
        <v>20.823798627002294</v>
      </c>
      <c r="AA305" s="104">
        <f t="shared" si="479"/>
        <v>23.273657289002561</v>
      </c>
      <c r="AB305" s="151">
        <f t="shared" si="463"/>
        <v>347.21739130434793</v>
      </c>
      <c r="AC305" s="151">
        <f t="shared" si="485"/>
        <v>399.30000000000007</v>
      </c>
      <c r="AD305" s="152">
        <f t="shared" si="445"/>
        <v>427.21739130434793</v>
      </c>
      <c r="AE305" s="148">
        <f t="shared" si="446"/>
        <v>28.481159420289863</v>
      </c>
      <c r="AF305" s="149">
        <f t="shared" si="447"/>
        <v>22.485125858123574</v>
      </c>
      <c r="AG305" s="150">
        <f t="shared" si="448"/>
        <v>25.130434782608702</v>
      </c>
      <c r="AH305" s="187">
        <f t="shared" si="449"/>
        <v>381.93913043478273</v>
      </c>
      <c r="AI305" s="188">
        <f t="shared" si="450"/>
        <v>439.23000000000008</v>
      </c>
      <c r="AJ305" s="188">
        <f t="shared" si="451"/>
        <v>461.93913043478273</v>
      </c>
      <c r="AK305" s="189">
        <f t="shared" si="452"/>
        <v>27.172890025575455</v>
      </c>
      <c r="AL305" s="190">
        <f t="shared" si="453"/>
        <v>21.99710144927537</v>
      </c>
      <c r="AM305" s="191">
        <f t="shared" si="454"/>
        <v>25.663285024154597</v>
      </c>
      <c r="AN305" s="220">
        <f t="shared" si="455"/>
        <v>420.13304347826102</v>
      </c>
      <c r="AO305" s="221">
        <f t="shared" si="456"/>
        <v>483.15300000000013</v>
      </c>
      <c r="AP305" s="221">
        <f t="shared" si="457"/>
        <v>500.13304347826102</v>
      </c>
      <c r="AQ305" s="222">
        <f t="shared" si="458"/>
        <v>29.419590792838882</v>
      </c>
      <c r="AR305" s="223">
        <f t="shared" si="459"/>
        <v>23.815859213250526</v>
      </c>
      <c r="AS305" s="224">
        <f t="shared" si="460"/>
        <v>27.785169082125613</v>
      </c>
      <c r="AT305" s="268">
        <f t="shared" si="461"/>
        <v>386.52240000000012</v>
      </c>
      <c r="AU305" s="253">
        <f t="shared" si="462"/>
        <v>462.14634782608715</v>
      </c>
      <c r="AV305" s="254">
        <f t="shared" si="438"/>
        <v>531.46830000000023</v>
      </c>
      <c r="AW305" s="254">
        <f t="shared" si="439"/>
        <v>542.14634782608709</v>
      </c>
      <c r="AX305" s="255">
        <f t="shared" si="440"/>
        <v>31.890961636828653</v>
      </c>
      <c r="AY305" s="256">
        <f t="shared" si="441"/>
        <v>25.816492753623194</v>
      </c>
      <c r="AZ305" s="257">
        <f t="shared" si="442"/>
        <v>30.119241545893729</v>
      </c>
      <c r="BA305" s="268">
        <f t="shared" si="443"/>
        <v>425.17464000000018</v>
      </c>
      <c r="BB305"/>
      <c r="BC305"/>
      <c r="BD305"/>
      <c r="BE305"/>
      <c r="BF305"/>
      <c r="BG305"/>
      <c r="BH305"/>
      <c r="BI305"/>
      <c r="BJ305"/>
      <c r="BK305"/>
    </row>
    <row r="306" spans="1:63" s="33" customFormat="1" x14ac:dyDescent="0.2">
      <c r="A306" s="33">
        <v>9846</v>
      </c>
      <c r="B306" s="15" t="s">
        <v>320</v>
      </c>
      <c r="C306" s="34" t="s">
        <v>20</v>
      </c>
      <c r="E306" s="69"/>
      <c r="F306" s="70"/>
      <c r="G306" s="71"/>
      <c r="H306" s="72"/>
      <c r="I306" s="73"/>
      <c r="J306" s="40">
        <v>521.73913043478262</v>
      </c>
      <c r="K306" s="23">
        <f t="shared" si="464"/>
        <v>600</v>
      </c>
      <c r="L306" s="41">
        <f t="shared" si="465"/>
        <v>601.73913043478262</v>
      </c>
      <c r="M306" s="42">
        <f t="shared" si="466"/>
        <v>40.115942028985508</v>
      </c>
      <c r="N306" s="43">
        <f t="shared" si="467"/>
        <v>31.670480549199084</v>
      </c>
      <c r="O306" s="44">
        <f t="shared" si="468"/>
        <v>33.429951690821255</v>
      </c>
      <c r="P306" s="45">
        <v>573.91304347826099</v>
      </c>
      <c r="Q306" s="46">
        <f t="shared" si="469"/>
        <v>660.00000000000011</v>
      </c>
      <c r="R306" s="52">
        <f t="shared" si="470"/>
        <v>653.91304347826099</v>
      </c>
      <c r="S306" s="76">
        <f t="shared" si="471"/>
        <v>43.594202898550733</v>
      </c>
      <c r="T306" s="77">
        <f t="shared" si="472"/>
        <v>34.416475972540049</v>
      </c>
      <c r="U306" s="74">
        <f t="shared" si="473"/>
        <v>38.465473145780059</v>
      </c>
      <c r="V306" s="105">
        <f t="shared" si="474"/>
        <v>631.30434782608711</v>
      </c>
      <c r="W306" s="105">
        <f t="shared" si="475"/>
        <v>726.00000000000011</v>
      </c>
      <c r="X306" s="106">
        <f t="shared" si="476"/>
        <v>711.30434782608711</v>
      </c>
      <c r="Y306" s="102">
        <f t="shared" si="477"/>
        <v>47.420289855072475</v>
      </c>
      <c r="Z306" s="103">
        <f t="shared" si="478"/>
        <v>37.437070938215108</v>
      </c>
      <c r="AA306" s="104">
        <f t="shared" si="479"/>
        <v>41.841432225063947</v>
      </c>
      <c r="AB306" s="151">
        <f t="shared" si="463"/>
        <v>694.43478260869585</v>
      </c>
      <c r="AC306" s="151">
        <f t="shared" si="485"/>
        <v>798.60000000000014</v>
      </c>
      <c r="AD306" s="152">
        <f t="shared" si="445"/>
        <v>774.43478260869585</v>
      </c>
      <c r="AE306" s="148">
        <f t="shared" si="446"/>
        <v>51.628985507246391</v>
      </c>
      <c r="AF306" s="149">
        <f t="shared" si="447"/>
        <v>40.759725400457675</v>
      </c>
      <c r="AG306" s="150">
        <f t="shared" si="448"/>
        <v>45.554987212276224</v>
      </c>
      <c r="AH306" s="187">
        <f t="shared" si="449"/>
        <v>763.87826086956545</v>
      </c>
      <c r="AI306" s="188">
        <f t="shared" si="450"/>
        <v>878.46000000000015</v>
      </c>
      <c r="AJ306" s="188">
        <f t="shared" si="451"/>
        <v>843.87826086956545</v>
      </c>
      <c r="AK306" s="189">
        <f t="shared" si="452"/>
        <v>49.63989769820973</v>
      </c>
      <c r="AL306" s="190">
        <f t="shared" si="453"/>
        <v>40.184679089026929</v>
      </c>
      <c r="AM306" s="191">
        <f t="shared" si="454"/>
        <v>46.88212560386475</v>
      </c>
      <c r="AN306" s="220">
        <f t="shared" si="455"/>
        <v>840.26608695652203</v>
      </c>
      <c r="AO306" s="221">
        <f t="shared" si="456"/>
        <v>966.30600000000027</v>
      </c>
      <c r="AP306" s="221">
        <f t="shared" si="457"/>
        <v>920.26608695652203</v>
      </c>
      <c r="AQ306" s="222">
        <f t="shared" si="458"/>
        <v>54.13329923273659</v>
      </c>
      <c r="AR306" s="223">
        <f t="shared" si="459"/>
        <v>43.822194616977242</v>
      </c>
      <c r="AS306" s="224">
        <f t="shared" si="460"/>
        <v>51.125893719806783</v>
      </c>
      <c r="AT306" s="268">
        <f t="shared" si="461"/>
        <v>773.04480000000024</v>
      </c>
      <c r="AU306" s="253">
        <f t="shared" si="462"/>
        <v>924.2926956521743</v>
      </c>
      <c r="AV306" s="254">
        <f t="shared" si="438"/>
        <v>1062.9366000000005</v>
      </c>
      <c r="AW306" s="254">
        <f t="shared" si="439"/>
        <v>1004.2926956521743</v>
      </c>
      <c r="AX306" s="255">
        <f t="shared" si="440"/>
        <v>59.076040920716139</v>
      </c>
      <c r="AY306" s="256">
        <f t="shared" si="441"/>
        <v>47.823461697722585</v>
      </c>
      <c r="AZ306" s="257">
        <f t="shared" si="442"/>
        <v>55.794038647343015</v>
      </c>
      <c r="BA306" s="268">
        <f t="shared" si="443"/>
        <v>850.34928000000036</v>
      </c>
      <c r="BB306"/>
      <c r="BC306"/>
      <c r="BD306"/>
      <c r="BE306"/>
      <c r="BF306"/>
      <c r="BG306"/>
      <c r="BH306"/>
      <c r="BI306"/>
      <c r="BJ306"/>
      <c r="BK306"/>
    </row>
    <row r="307" spans="1:63" s="33" customFormat="1" x14ac:dyDescent="0.2">
      <c r="A307" s="33">
        <v>9847</v>
      </c>
      <c r="B307" s="15" t="s">
        <v>321</v>
      </c>
      <c r="C307" s="34" t="s">
        <v>20</v>
      </c>
      <c r="E307" s="69"/>
      <c r="F307" s="70"/>
      <c r="G307" s="71"/>
      <c r="H307" s="72"/>
      <c r="I307" s="73"/>
      <c r="J307" s="40">
        <v>365.21739130434787</v>
      </c>
      <c r="K307" s="23">
        <f t="shared" si="464"/>
        <v>420</v>
      </c>
      <c r="L307" s="41">
        <f t="shared" si="465"/>
        <v>445.21739130434787</v>
      </c>
      <c r="M307" s="42">
        <f t="shared" si="466"/>
        <v>29.681159420289859</v>
      </c>
      <c r="N307" s="43">
        <f t="shared" si="467"/>
        <v>23.432494279176204</v>
      </c>
      <c r="O307" s="44">
        <f t="shared" si="468"/>
        <v>24.734299516908216</v>
      </c>
      <c r="P307" s="45">
        <v>401.73913043478268</v>
      </c>
      <c r="Q307" s="46">
        <f t="shared" si="469"/>
        <v>462.00000000000006</v>
      </c>
      <c r="R307" s="52">
        <f t="shared" si="470"/>
        <v>481.73913043478268</v>
      </c>
      <c r="S307" s="76">
        <f t="shared" si="471"/>
        <v>32.115942028985515</v>
      </c>
      <c r="T307" s="77">
        <f t="shared" si="472"/>
        <v>25.354691075514879</v>
      </c>
      <c r="U307" s="74">
        <f t="shared" si="473"/>
        <v>28.337595907928392</v>
      </c>
      <c r="V307" s="105">
        <f t="shared" si="474"/>
        <v>441.91304347826099</v>
      </c>
      <c r="W307" s="105">
        <f t="shared" si="475"/>
        <v>508.2000000000001</v>
      </c>
      <c r="X307" s="106">
        <f t="shared" si="476"/>
        <v>521.91304347826099</v>
      </c>
      <c r="Y307" s="102">
        <f t="shared" si="477"/>
        <v>34.794202898550729</v>
      </c>
      <c r="Z307" s="103">
        <f t="shared" si="478"/>
        <v>27.469107551487422</v>
      </c>
      <c r="AA307" s="104">
        <f t="shared" si="479"/>
        <v>30.700767263427117</v>
      </c>
      <c r="AB307" s="151">
        <f t="shared" si="463"/>
        <v>486.10434782608712</v>
      </c>
      <c r="AC307" s="151">
        <f t="shared" si="485"/>
        <v>559.0200000000001</v>
      </c>
      <c r="AD307" s="152">
        <f t="shared" si="445"/>
        <v>566.10434782608718</v>
      </c>
      <c r="AE307" s="148">
        <f t="shared" si="446"/>
        <v>37.740289855072476</v>
      </c>
      <c r="AF307" s="149">
        <f t="shared" si="447"/>
        <v>29.79496567505722</v>
      </c>
      <c r="AG307" s="150">
        <f t="shared" si="448"/>
        <v>33.300255754475714</v>
      </c>
      <c r="AH307" s="187">
        <f t="shared" si="449"/>
        <v>534.71478260869583</v>
      </c>
      <c r="AI307" s="188">
        <f t="shared" si="450"/>
        <v>614.92200000000014</v>
      </c>
      <c r="AJ307" s="188">
        <f t="shared" si="451"/>
        <v>614.71478260869583</v>
      </c>
      <c r="AK307" s="189">
        <f t="shared" si="452"/>
        <v>36.159693094629169</v>
      </c>
      <c r="AL307" s="190">
        <f t="shared" si="453"/>
        <v>29.272132505175993</v>
      </c>
      <c r="AM307" s="191">
        <f t="shared" si="454"/>
        <v>34.150821256038654</v>
      </c>
      <c r="AN307" s="220">
        <f t="shared" si="455"/>
        <v>588.18626086956544</v>
      </c>
      <c r="AO307" s="221">
        <f t="shared" si="456"/>
        <v>676.41420000000016</v>
      </c>
      <c r="AP307" s="221">
        <f t="shared" si="457"/>
        <v>668.18626086956544</v>
      </c>
      <c r="AQ307" s="222">
        <f t="shared" si="458"/>
        <v>39.305074168797965</v>
      </c>
      <c r="AR307" s="223">
        <f t="shared" si="459"/>
        <v>31.818393374741213</v>
      </c>
      <c r="AS307" s="224">
        <f t="shared" si="460"/>
        <v>37.121458937198078</v>
      </c>
      <c r="AT307" s="268">
        <f t="shared" si="461"/>
        <v>541.1313600000002</v>
      </c>
      <c r="AU307" s="253">
        <f t="shared" si="462"/>
        <v>647.004886956522</v>
      </c>
      <c r="AV307" s="254">
        <f t="shared" si="438"/>
        <v>744.0556200000002</v>
      </c>
      <c r="AW307" s="254">
        <f t="shared" si="439"/>
        <v>727.004886956522</v>
      </c>
      <c r="AX307" s="255">
        <f t="shared" si="440"/>
        <v>42.764993350383648</v>
      </c>
      <c r="AY307" s="256">
        <f t="shared" si="441"/>
        <v>34.619280331262949</v>
      </c>
      <c r="AZ307" s="257">
        <f t="shared" si="442"/>
        <v>40.389160386473442</v>
      </c>
      <c r="BA307" s="268">
        <f t="shared" si="443"/>
        <v>595.24449600000014</v>
      </c>
      <c r="BB307"/>
      <c r="BC307"/>
      <c r="BD307"/>
      <c r="BE307"/>
      <c r="BF307"/>
      <c r="BG307"/>
      <c r="BH307"/>
      <c r="BI307"/>
      <c r="BJ307"/>
      <c r="BK307"/>
    </row>
    <row r="308" spans="1:63" s="33" customFormat="1" x14ac:dyDescent="0.2">
      <c r="A308" s="33">
        <v>9848</v>
      </c>
      <c r="B308" s="15" t="s">
        <v>322</v>
      </c>
      <c r="C308" s="34" t="s">
        <v>20</v>
      </c>
      <c r="E308" s="69"/>
      <c r="F308" s="70"/>
      <c r="G308" s="71"/>
      <c r="H308" s="72"/>
      <c r="I308" s="73"/>
      <c r="J308" s="40">
        <v>286.95652173913044</v>
      </c>
      <c r="K308" s="23">
        <f t="shared" si="464"/>
        <v>330</v>
      </c>
      <c r="L308" s="41">
        <f t="shared" si="465"/>
        <v>366.95652173913044</v>
      </c>
      <c r="M308" s="42">
        <f t="shared" si="466"/>
        <v>24.463768115942027</v>
      </c>
      <c r="N308" s="43">
        <f t="shared" si="467"/>
        <v>19.313501144164761</v>
      </c>
      <c r="O308" s="44">
        <f t="shared" si="468"/>
        <v>20.386473429951693</v>
      </c>
      <c r="P308" s="45">
        <v>315.6521739130435</v>
      </c>
      <c r="Q308" s="46">
        <f t="shared" si="469"/>
        <v>363</v>
      </c>
      <c r="R308" s="52">
        <f t="shared" si="470"/>
        <v>395.6521739130435</v>
      </c>
      <c r="S308" s="76">
        <f t="shared" si="471"/>
        <v>26.376811594202898</v>
      </c>
      <c r="T308" s="77">
        <f t="shared" si="472"/>
        <v>20.82379862700229</v>
      </c>
      <c r="U308" s="74">
        <f t="shared" si="473"/>
        <v>23.273657289002557</v>
      </c>
      <c r="V308" s="105">
        <f t="shared" si="474"/>
        <v>347.21739130434787</v>
      </c>
      <c r="W308" s="105">
        <f t="shared" si="475"/>
        <v>399.3</v>
      </c>
      <c r="X308" s="106">
        <f t="shared" si="476"/>
        <v>427.21739130434787</v>
      </c>
      <c r="Y308" s="102">
        <f t="shared" si="477"/>
        <v>28.48115942028986</v>
      </c>
      <c r="Z308" s="103">
        <f t="shared" si="478"/>
        <v>22.48512585812357</v>
      </c>
      <c r="AA308" s="104">
        <f t="shared" si="479"/>
        <v>25.130434782608699</v>
      </c>
      <c r="AB308" s="151">
        <f t="shared" si="463"/>
        <v>381.93913043478267</v>
      </c>
      <c r="AC308" s="151">
        <f t="shared" si="485"/>
        <v>439.23</v>
      </c>
      <c r="AD308" s="152">
        <f t="shared" si="445"/>
        <v>461.93913043478267</v>
      </c>
      <c r="AE308" s="148">
        <f t="shared" si="446"/>
        <v>30.795942028985511</v>
      </c>
      <c r="AF308" s="149">
        <f t="shared" si="447"/>
        <v>24.312585812356982</v>
      </c>
      <c r="AG308" s="150">
        <f t="shared" si="448"/>
        <v>27.172890025575452</v>
      </c>
      <c r="AH308" s="187">
        <f t="shared" si="449"/>
        <v>420.13304347826096</v>
      </c>
      <c r="AI308" s="188">
        <f t="shared" si="450"/>
        <v>483.15300000000008</v>
      </c>
      <c r="AJ308" s="188">
        <f t="shared" si="451"/>
        <v>500.13304347826096</v>
      </c>
      <c r="AK308" s="189">
        <f t="shared" si="452"/>
        <v>29.419590792838878</v>
      </c>
      <c r="AL308" s="190">
        <f t="shared" si="453"/>
        <v>23.815859213250523</v>
      </c>
      <c r="AM308" s="191">
        <f t="shared" si="454"/>
        <v>27.785169082125609</v>
      </c>
      <c r="AN308" s="220">
        <f t="shared" si="455"/>
        <v>462.14634782608709</v>
      </c>
      <c r="AO308" s="221">
        <f t="shared" si="456"/>
        <v>531.46830000000011</v>
      </c>
      <c r="AP308" s="221">
        <f t="shared" si="457"/>
        <v>542.14634782608709</v>
      </c>
      <c r="AQ308" s="222">
        <f t="shared" si="458"/>
        <v>31.890961636828653</v>
      </c>
      <c r="AR308" s="223">
        <f t="shared" si="459"/>
        <v>25.816492753623194</v>
      </c>
      <c r="AS308" s="224">
        <f t="shared" si="460"/>
        <v>30.119241545893729</v>
      </c>
      <c r="AT308" s="268">
        <f t="shared" si="461"/>
        <v>425.17464000000012</v>
      </c>
      <c r="AU308" s="253">
        <f t="shared" si="462"/>
        <v>508.36098260869585</v>
      </c>
      <c r="AV308" s="254">
        <f t="shared" si="438"/>
        <v>584.61513000000014</v>
      </c>
      <c r="AW308" s="254">
        <f t="shared" si="439"/>
        <v>588.36098260869585</v>
      </c>
      <c r="AX308" s="255">
        <f t="shared" si="440"/>
        <v>34.609469565217402</v>
      </c>
      <c r="AY308" s="256">
        <f t="shared" si="441"/>
        <v>28.017189648033135</v>
      </c>
      <c r="AZ308" s="257">
        <f t="shared" si="442"/>
        <v>32.686721256038659</v>
      </c>
      <c r="BA308" s="268">
        <f t="shared" si="443"/>
        <v>467.69210400000014</v>
      </c>
      <c r="BB308"/>
      <c r="BC308"/>
      <c r="BD308"/>
      <c r="BE308"/>
      <c r="BF308"/>
      <c r="BG308"/>
      <c r="BH308"/>
      <c r="BI308"/>
      <c r="BJ308"/>
      <c r="BK308"/>
    </row>
    <row r="309" spans="1:63" s="33" customFormat="1" x14ac:dyDescent="0.2">
      <c r="A309" s="111">
        <v>9849</v>
      </c>
      <c r="B309" s="217" t="s">
        <v>359</v>
      </c>
      <c r="C309" s="34" t="s">
        <v>20</v>
      </c>
      <c r="D309" s="47"/>
      <c r="E309" s="36"/>
      <c r="F309" s="75"/>
      <c r="G309" s="37"/>
      <c r="H309" s="38"/>
      <c r="I309" s="39"/>
      <c r="J309" s="80"/>
      <c r="K309" s="23"/>
      <c r="L309" s="41"/>
      <c r="M309" s="42"/>
      <c r="N309" s="43"/>
      <c r="O309" s="44"/>
      <c r="P309" s="137"/>
      <c r="Q309" s="138"/>
      <c r="R309" s="139"/>
      <c r="S309" s="140"/>
      <c r="T309" s="141"/>
      <c r="U309" s="218"/>
      <c r="Y309" s="184"/>
      <c r="Z309" s="14"/>
      <c r="AA309" s="14"/>
      <c r="AB309" s="151"/>
      <c r="AC309" s="151"/>
      <c r="AD309" s="152"/>
      <c r="AE309" s="148"/>
      <c r="AF309" s="149"/>
      <c r="AG309" s="150"/>
      <c r="AH309" s="187">
        <v>430.1</v>
      </c>
      <c r="AI309" s="188">
        <f t="shared" si="450"/>
        <v>494.61500000000001</v>
      </c>
      <c r="AJ309" s="188">
        <f t="shared" si="451"/>
        <v>510.1</v>
      </c>
      <c r="AK309" s="189">
        <f t="shared" si="452"/>
        <v>30.005882352941178</v>
      </c>
      <c r="AL309" s="190">
        <f t="shared" si="453"/>
        <v>24.290476190476191</v>
      </c>
      <c r="AM309" s="191">
        <f t="shared" si="454"/>
        <v>28.338888888888889</v>
      </c>
      <c r="AN309" s="220">
        <v>430.1</v>
      </c>
      <c r="AO309" s="221">
        <f t="shared" si="456"/>
        <v>494.61500000000001</v>
      </c>
      <c r="AP309" s="221">
        <f t="shared" si="457"/>
        <v>510.1</v>
      </c>
      <c r="AQ309" s="222">
        <f t="shared" si="458"/>
        <v>30.005882352941178</v>
      </c>
      <c r="AR309" s="223">
        <f t="shared" si="459"/>
        <v>24.290476190476191</v>
      </c>
      <c r="AS309" s="224">
        <f t="shared" si="460"/>
        <v>28.338888888888889</v>
      </c>
      <c r="AT309" s="268">
        <f t="shared" si="461"/>
        <v>395.69200000000001</v>
      </c>
      <c r="AU309" s="253">
        <f t="shared" si="462"/>
        <v>473.11000000000007</v>
      </c>
      <c r="AV309" s="254">
        <f t="shared" si="438"/>
        <v>544.07650000000001</v>
      </c>
      <c r="AW309" s="254">
        <f t="shared" si="439"/>
        <v>553.11000000000013</v>
      </c>
      <c r="AX309" s="255">
        <f t="shared" si="440"/>
        <v>32.535882352941186</v>
      </c>
      <c r="AY309" s="256">
        <f t="shared" si="441"/>
        <v>26.338571428571434</v>
      </c>
      <c r="AZ309" s="257">
        <f t="shared" si="442"/>
        <v>30.728333333333339</v>
      </c>
      <c r="BA309" s="268">
        <f t="shared" si="443"/>
        <v>435.26120000000003</v>
      </c>
      <c r="BB309"/>
      <c r="BC309"/>
      <c r="BD309"/>
      <c r="BE309"/>
      <c r="BF309"/>
      <c r="BG309"/>
      <c r="BH309"/>
      <c r="BI309"/>
      <c r="BJ309"/>
      <c r="BK309"/>
    </row>
    <row r="310" spans="1:63" s="33" customFormat="1" x14ac:dyDescent="0.2">
      <c r="A310" s="33">
        <v>9850</v>
      </c>
      <c r="B310" s="15" t="s">
        <v>323</v>
      </c>
      <c r="C310" s="34" t="s">
        <v>20</v>
      </c>
      <c r="E310" s="69"/>
      <c r="F310" s="70"/>
      <c r="G310" s="71"/>
      <c r="H310" s="72"/>
      <c r="I310" s="73"/>
      <c r="J310" s="40">
        <v>305.21739130434787</v>
      </c>
      <c r="K310" s="23">
        <f t="shared" ref="K310:K323" si="486">+(J310*1.15)</f>
        <v>351</v>
      </c>
      <c r="L310" s="41">
        <f t="shared" ref="L310:L323" si="487">+(J310+80)</f>
        <v>385.21739130434787</v>
      </c>
      <c r="M310" s="42">
        <f t="shared" ref="M310:M323" si="488">+((J310+80)/15)</f>
        <v>25.681159420289859</v>
      </c>
      <c r="N310" s="43">
        <f t="shared" ref="N310:N323" si="489">+((J310+80)/19)</f>
        <v>20.274599542334098</v>
      </c>
      <c r="O310" s="44">
        <f t="shared" ref="O310:O323" si="490">+((J310+80)/18)</f>
        <v>21.40096618357488</v>
      </c>
      <c r="P310" s="45">
        <v>335.73913043478268</v>
      </c>
      <c r="Q310" s="46">
        <f t="shared" ref="Q310:Q327" si="491">+(P310*1.15)</f>
        <v>386.10000000000008</v>
      </c>
      <c r="R310" s="52">
        <f t="shared" ref="R310:R327" si="492">+(P310+80)</f>
        <v>415.73913043478268</v>
      </c>
      <c r="S310" s="76">
        <f t="shared" ref="S310:S327" si="493">+((P310+80)/15)</f>
        <v>27.715942028985513</v>
      </c>
      <c r="T310" s="77">
        <f t="shared" ref="T310:T327" si="494">+((P310+80)/19)</f>
        <v>21.881006864988564</v>
      </c>
      <c r="U310" s="74">
        <f t="shared" ref="U310:U327" si="495">+((P310+80)/17)</f>
        <v>24.455242966751921</v>
      </c>
      <c r="V310" s="105">
        <f t="shared" ref="V310:V323" si="496">P310*1.1</f>
        <v>369.31304347826097</v>
      </c>
      <c r="W310" s="105">
        <f t="shared" ref="W310:W337" si="497">V310*1.15</f>
        <v>424.71000000000009</v>
      </c>
      <c r="X310" s="106">
        <f t="shared" ref="X310:X337" si="498">V310+80</f>
        <v>449.31304347826097</v>
      </c>
      <c r="Y310" s="102">
        <f t="shared" ref="Y310:Y337" si="499">+((V310+80)/15)</f>
        <v>29.954202898550729</v>
      </c>
      <c r="Z310" s="103">
        <f t="shared" ref="Z310:Z337" si="500">+((V310+80)/19)</f>
        <v>23.648054919908471</v>
      </c>
      <c r="AA310" s="104">
        <f t="shared" ref="AA310:AA337" si="501">+((V310+80)/17)</f>
        <v>26.430179028132997</v>
      </c>
      <c r="AB310" s="151">
        <f t="shared" ref="AB310:AB327" si="502">V310*1.1</f>
        <v>406.24434782608711</v>
      </c>
      <c r="AC310" s="151">
        <f t="shared" ref="AC310:AC354" si="503">AB310*1.15</f>
        <v>467.18100000000015</v>
      </c>
      <c r="AD310" s="152">
        <f t="shared" ref="AD310:AD354" si="504">AB310+80</f>
        <v>486.24434782608711</v>
      </c>
      <c r="AE310" s="148">
        <f t="shared" ref="AE310:AE354" si="505">+((AB310+80)/15)</f>
        <v>32.416289855072471</v>
      </c>
      <c r="AF310" s="149">
        <f t="shared" ref="AF310:AF354" si="506">+((AB310+80)/19)</f>
        <v>25.591807780320373</v>
      </c>
      <c r="AG310" s="150">
        <f t="shared" ref="AG310:AG354" si="507">+((AB310+80)/17)</f>
        <v>28.602608695652183</v>
      </c>
      <c r="AH310" s="187">
        <f t="shared" ref="AH310:AH348" si="508">AB310*1.1</f>
        <v>446.86878260869588</v>
      </c>
      <c r="AI310" s="188">
        <f t="shared" si="450"/>
        <v>513.8991000000002</v>
      </c>
      <c r="AJ310" s="188">
        <f t="shared" si="451"/>
        <v>526.86878260869594</v>
      </c>
      <c r="AK310" s="189">
        <f t="shared" si="452"/>
        <v>30.992281329923291</v>
      </c>
      <c r="AL310" s="190">
        <f t="shared" si="453"/>
        <v>25.088989648033142</v>
      </c>
      <c r="AM310" s="191">
        <f t="shared" si="454"/>
        <v>29.270487922705328</v>
      </c>
      <c r="AN310" s="220">
        <f t="shared" ref="AN310:AN348" si="509">AH310*1.1</f>
        <v>491.55566086956549</v>
      </c>
      <c r="AO310" s="221">
        <f t="shared" si="456"/>
        <v>565.2890100000003</v>
      </c>
      <c r="AP310" s="221">
        <f t="shared" si="457"/>
        <v>571.55566086956549</v>
      </c>
      <c r="AQ310" s="222">
        <f t="shared" si="458"/>
        <v>33.620921227621501</v>
      </c>
      <c r="AR310" s="223">
        <f t="shared" si="459"/>
        <v>27.21693623188407</v>
      </c>
      <c r="AS310" s="224">
        <f t="shared" si="460"/>
        <v>31.753092270531415</v>
      </c>
      <c r="AT310" s="268">
        <f t="shared" si="461"/>
        <v>452.23120800000027</v>
      </c>
      <c r="AU310" s="253">
        <f t="shared" si="462"/>
        <v>540.71122695652207</v>
      </c>
      <c r="AV310" s="254">
        <f t="shared" si="438"/>
        <v>621.81791100000032</v>
      </c>
      <c r="AW310" s="254">
        <f t="shared" si="439"/>
        <v>620.71122695652207</v>
      </c>
      <c r="AX310" s="255">
        <f t="shared" si="440"/>
        <v>36.512425115089535</v>
      </c>
      <c r="AY310" s="256">
        <f t="shared" si="441"/>
        <v>29.557677474120098</v>
      </c>
      <c r="AZ310" s="257">
        <f t="shared" si="442"/>
        <v>34.483957053140116</v>
      </c>
      <c r="BA310" s="268">
        <f t="shared" si="443"/>
        <v>497.45432880000027</v>
      </c>
      <c r="BB310"/>
      <c r="BC310"/>
      <c r="BD310"/>
      <c r="BE310"/>
      <c r="BF310"/>
      <c r="BG310"/>
      <c r="BH310"/>
      <c r="BI310"/>
      <c r="BJ310"/>
      <c r="BK310"/>
    </row>
    <row r="311" spans="1:63" s="33" customFormat="1" x14ac:dyDescent="0.2">
      <c r="A311" s="33">
        <v>9852</v>
      </c>
      <c r="B311" s="15" t="s">
        <v>324</v>
      </c>
      <c r="C311" s="34" t="s">
        <v>20</v>
      </c>
      <c r="E311" s="69"/>
      <c r="F311" s="70"/>
      <c r="G311" s="71"/>
      <c r="H311" s="72"/>
      <c r="I311" s="73"/>
      <c r="J311" s="40">
        <v>304.34782608695656</v>
      </c>
      <c r="K311" s="23">
        <f t="shared" si="486"/>
        <v>350</v>
      </c>
      <c r="L311" s="41">
        <f t="shared" si="487"/>
        <v>384.34782608695656</v>
      </c>
      <c r="M311" s="42">
        <f t="shared" si="488"/>
        <v>25.623188405797105</v>
      </c>
      <c r="N311" s="43">
        <f t="shared" si="489"/>
        <v>20.228832951945083</v>
      </c>
      <c r="O311" s="44">
        <f t="shared" si="490"/>
        <v>21.35265700483092</v>
      </c>
      <c r="P311" s="45">
        <v>334.78260869565224</v>
      </c>
      <c r="Q311" s="46">
        <f t="shared" si="491"/>
        <v>385.00000000000006</v>
      </c>
      <c r="R311" s="52">
        <f t="shared" si="492"/>
        <v>414.78260869565224</v>
      </c>
      <c r="S311" s="76">
        <f t="shared" si="493"/>
        <v>27.652173913043484</v>
      </c>
      <c r="T311" s="77">
        <f t="shared" si="494"/>
        <v>21.830663615560645</v>
      </c>
      <c r="U311" s="74">
        <f t="shared" si="495"/>
        <v>24.398976982097192</v>
      </c>
      <c r="V311" s="105">
        <f t="shared" si="496"/>
        <v>368.26086956521749</v>
      </c>
      <c r="W311" s="105">
        <f t="shared" si="497"/>
        <v>423.50000000000006</v>
      </c>
      <c r="X311" s="106">
        <f t="shared" si="498"/>
        <v>448.26086956521749</v>
      </c>
      <c r="Y311" s="102">
        <f t="shared" si="499"/>
        <v>29.884057971014499</v>
      </c>
      <c r="Z311" s="103">
        <f t="shared" si="500"/>
        <v>23.592677345537762</v>
      </c>
      <c r="AA311" s="104">
        <f t="shared" si="501"/>
        <v>26.368286445012792</v>
      </c>
      <c r="AB311" s="151">
        <f t="shared" si="502"/>
        <v>405.0869565217393</v>
      </c>
      <c r="AC311" s="151">
        <f t="shared" si="503"/>
        <v>465.85000000000014</v>
      </c>
      <c r="AD311" s="152">
        <f t="shared" si="504"/>
        <v>485.0869565217393</v>
      </c>
      <c r="AE311" s="148">
        <f t="shared" si="505"/>
        <v>32.339130434782618</v>
      </c>
      <c r="AF311" s="149">
        <f t="shared" si="506"/>
        <v>25.530892448512596</v>
      </c>
      <c r="AG311" s="150">
        <f t="shared" si="507"/>
        <v>28.534526854219958</v>
      </c>
      <c r="AH311" s="187">
        <f t="shared" si="508"/>
        <v>445.59565217391327</v>
      </c>
      <c r="AI311" s="188">
        <f t="shared" si="450"/>
        <v>512.43500000000017</v>
      </c>
      <c r="AJ311" s="188">
        <f t="shared" si="451"/>
        <v>525.59565217391332</v>
      </c>
      <c r="AK311" s="189">
        <f t="shared" si="452"/>
        <v>30.917391304347841</v>
      </c>
      <c r="AL311" s="190">
        <f t="shared" si="453"/>
        <v>25.028364389233968</v>
      </c>
      <c r="AM311" s="191">
        <f t="shared" si="454"/>
        <v>29.199758454106295</v>
      </c>
      <c r="AN311" s="220">
        <f t="shared" si="509"/>
        <v>490.15521739130463</v>
      </c>
      <c r="AO311" s="221">
        <f t="shared" si="456"/>
        <v>563.67850000000033</v>
      </c>
      <c r="AP311" s="221">
        <f t="shared" si="457"/>
        <v>570.15521739130463</v>
      </c>
      <c r="AQ311" s="222">
        <f t="shared" si="458"/>
        <v>33.538542199488511</v>
      </c>
      <c r="AR311" s="223">
        <f t="shared" si="459"/>
        <v>27.150248447204984</v>
      </c>
      <c r="AS311" s="224">
        <f t="shared" si="460"/>
        <v>31.675289855072478</v>
      </c>
      <c r="AT311" s="268">
        <f t="shared" si="461"/>
        <v>450.94280000000026</v>
      </c>
      <c r="AU311" s="253">
        <f t="shared" si="462"/>
        <v>539.17073913043509</v>
      </c>
      <c r="AV311" s="254">
        <f t="shared" si="438"/>
        <v>620.0463500000003</v>
      </c>
      <c r="AW311" s="254">
        <f t="shared" si="439"/>
        <v>619.17073913043509</v>
      </c>
      <c r="AX311" s="255">
        <f t="shared" si="440"/>
        <v>36.421808184143238</v>
      </c>
      <c r="AY311" s="256">
        <f t="shared" si="441"/>
        <v>29.4843209109731</v>
      </c>
      <c r="AZ311" s="257">
        <f t="shared" si="442"/>
        <v>34.398374396135281</v>
      </c>
      <c r="BA311" s="268">
        <f t="shared" si="443"/>
        <v>496.03708000000029</v>
      </c>
      <c r="BB311"/>
      <c r="BC311"/>
      <c r="BD311"/>
      <c r="BE311"/>
      <c r="BF311"/>
      <c r="BG311"/>
      <c r="BH311"/>
      <c r="BI311"/>
      <c r="BJ311"/>
      <c r="BK311"/>
    </row>
    <row r="312" spans="1:63" s="33" customFormat="1" x14ac:dyDescent="0.2">
      <c r="A312" s="33">
        <v>9852</v>
      </c>
      <c r="B312" s="15" t="s">
        <v>324</v>
      </c>
      <c r="C312" s="34" t="s">
        <v>20</v>
      </c>
      <c r="E312" s="69"/>
      <c r="F312" s="70"/>
      <c r="G312" s="71"/>
      <c r="H312" s="72"/>
      <c r="I312" s="73"/>
      <c r="J312" s="40">
        <v>434.78260869565219</v>
      </c>
      <c r="K312" s="23">
        <f t="shared" si="486"/>
        <v>500</v>
      </c>
      <c r="L312" s="41">
        <f t="shared" si="487"/>
        <v>514.78260869565224</v>
      </c>
      <c r="M312" s="42">
        <f t="shared" si="488"/>
        <v>34.318840579710148</v>
      </c>
      <c r="N312" s="43">
        <f t="shared" si="489"/>
        <v>27.093821510297488</v>
      </c>
      <c r="O312" s="44">
        <f t="shared" si="490"/>
        <v>28.599033816425123</v>
      </c>
      <c r="P312" s="45">
        <v>478.26086956521743</v>
      </c>
      <c r="Q312" s="46">
        <f t="shared" si="491"/>
        <v>550</v>
      </c>
      <c r="R312" s="52">
        <f t="shared" si="492"/>
        <v>558.26086956521749</v>
      </c>
      <c r="S312" s="76">
        <f t="shared" si="493"/>
        <v>37.217391304347835</v>
      </c>
      <c r="T312" s="77">
        <f t="shared" si="494"/>
        <v>29.38215102974829</v>
      </c>
      <c r="U312" s="74">
        <f t="shared" si="495"/>
        <v>32.838874680306908</v>
      </c>
      <c r="V312" s="105">
        <f t="shared" si="496"/>
        <v>526.08695652173924</v>
      </c>
      <c r="W312" s="105">
        <f t="shared" si="497"/>
        <v>605.00000000000011</v>
      </c>
      <c r="X312" s="106">
        <f t="shared" si="498"/>
        <v>606.08695652173924</v>
      </c>
      <c r="Y312" s="102">
        <f t="shared" si="499"/>
        <v>40.405797101449281</v>
      </c>
      <c r="Z312" s="103">
        <f t="shared" si="500"/>
        <v>31.899313501144171</v>
      </c>
      <c r="AA312" s="104">
        <f t="shared" si="501"/>
        <v>35.652173913043484</v>
      </c>
      <c r="AB312" s="151">
        <f t="shared" si="502"/>
        <v>578.69565217391323</v>
      </c>
      <c r="AC312" s="151">
        <f t="shared" si="503"/>
        <v>665.50000000000011</v>
      </c>
      <c r="AD312" s="152">
        <f t="shared" si="504"/>
        <v>658.69565217391323</v>
      </c>
      <c r="AE312" s="148">
        <f t="shared" si="505"/>
        <v>43.913043478260882</v>
      </c>
      <c r="AF312" s="149">
        <f t="shared" si="506"/>
        <v>34.668192219679646</v>
      </c>
      <c r="AG312" s="150">
        <f t="shared" si="507"/>
        <v>38.746803069053719</v>
      </c>
      <c r="AH312" s="187">
        <f t="shared" si="508"/>
        <v>636.5652173913046</v>
      </c>
      <c r="AI312" s="188">
        <f t="shared" si="450"/>
        <v>732.05000000000018</v>
      </c>
      <c r="AJ312" s="188">
        <f t="shared" si="451"/>
        <v>716.5652173913046</v>
      </c>
      <c r="AK312" s="189">
        <f t="shared" si="452"/>
        <v>42.150895140664979</v>
      </c>
      <c r="AL312" s="190">
        <f t="shared" si="453"/>
        <v>34.12215320910974</v>
      </c>
      <c r="AM312" s="191">
        <f t="shared" si="454"/>
        <v>39.809178743961368</v>
      </c>
      <c r="AN312" s="220">
        <f t="shared" si="509"/>
        <v>700.22173913043514</v>
      </c>
      <c r="AO312" s="221">
        <f t="shared" si="456"/>
        <v>805.25500000000034</v>
      </c>
      <c r="AP312" s="221">
        <f t="shared" si="457"/>
        <v>780.22173913043514</v>
      </c>
      <c r="AQ312" s="222">
        <f t="shared" si="458"/>
        <v>45.895396419437361</v>
      </c>
      <c r="AR312" s="223">
        <f t="shared" si="459"/>
        <v>37.153416149068342</v>
      </c>
      <c r="AS312" s="224">
        <f t="shared" si="460"/>
        <v>43.345652173913066</v>
      </c>
      <c r="AT312" s="268">
        <f t="shared" si="461"/>
        <v>644.20400000000029</v>
      </c>
      <c r="AU312" s="253">
        <f t="shared" si="462"/>
        <v>770.24391304347876</v>
      </c>
      <c r="AV312" s="254">
        <f t="shared" si="438"/>
        <v>885.78050000000053</v>
      </c>
      <c r="AW312" s="254">
        <f t="shared" si="439"/>
        <v>850.24391304347876</v>
      </c>
      <c r="AX312" s="255">
        <f t="shared" si="440"/>
        <v>50.014347826086983</v>
      </c>
      <c r="AY312" s="256">
        <f t="shared" si="441"/>
        <v>40.487805383022796</v>
      </c>
      <c r="AZ312" s="257">
        <f t="shared" si="442"/>
        <v>47.235772946859932</v>
      </c>
      <c r="BA312" s="268">
        <f t="shared" si="443"/>
        <v>708.62440000000049</v>
      </c>
      <c r="BB312"/>
      <c r="BC312"/>
      <c r="BD312"/>
      <c r="BE312"/>
      <c r="BF312"/>
      <c r="BG312"/>
      <c r="BH312"/>
      <c r="BI312"/>
      <c r="BJ312"/>
      <c r="BK312"/>
    </row>
    <row r="313" spans="1:63" s="33" customFormat="1" x14ac:dyDescent="0.2">
      <c r="A313" s="78">
        <v>9853</v>
      </c>
      <c r="B313" s="15" t="s">
        <v>325</v>
      </c>
      <c r="C313" s="34" t="s">
        <v>20</v>
      </c>
      <c r="E313" s="69"/>
      <c r="F313" s="70"/>
      <c r="G313" s="71"/>
      <c r="H313" s="72"/>
      <c r="I313" s="73"/>
      <c r="J313" s="40">
        <v>460.87</v>
      </c>
      <c r="K313" s="23">
        <f t="shared" si="486"/>
        <v>530.00049999999999</v>
      </c>
      <c r="L313" s="41">
        <f t="shared" si="487"/>
        <v>540.87</v>
      </c>
      <c r="M313" s="42">
        <f t="shared" si="488"/>
        <v>36.058</v>
      </c>
      <c r="N313" s="43">
        <f t="shared" si="489"/>
        <v>28.466842105263158</v>
      </c>
      <c r="O313" s="44">
        <f t="shared" si="490"/>
        <v>30.048333333333332</v>
      </c>
      <c r="P313" s="45">
        <v>506.95700000000005</v>
      </c>
      <c r="Q313" s="46">
        <f t="shared" si="491"/>
        <v>583.00054999999998</v>
      </c>
      <c r="R313" s="52">
        <f t="shared" si="492"/>
        <v>586.95700000000011</v>
      </c>
      <c r="S313" s="76">
        <f t="shared" si="493"/>
        <v>39.130466666666671</v>
      </c>
      <c r="T313" s="77">
        <f t="shared" si="494"/>
        <v>30.892473684210533</v>
      </c>
      <c r="U313" s="74">
        <f t="shared" si="495"/>
        <v>34.526882352941186</v>
      </c>
      <c r="V313" s="105">
        <f t="shared" si="496"/>
        <v>557.6527000000001</v>
      </c>
      <c r="W313" s="105">
        <f t="shared" si="497"/>
        <v>641.30060500000002</v>
      </c>
      <c r="X313" s="106">
        <f t="shared" si="498"/>
        <v>637.6527000000001</v>
      </c>
      <c r="Y313" s="102">
        <f t="shared" si="499"/>
        <v>42.510180000000005</v>
      </c>
      <c r="Z313" s="103">
        <f t="shared" si="500"/>
        <v>33.56066842105264</v>
      </c>
      <c r="AA313" s="104">
        <f t="shared" si="501"/>
        <v>37.508982352941182</v>
      </c>
      <c r="AB313" s="151">
        <f t="shared" si="502"/>
        <v>613.4179700000002</v>
      </c>
      <c r="AC313" s="151">
        <f t="shared" si="503"/>
        <v>705.43066550000015</v>
      </c>
      <c r="AD313" s="152">
        <f t="shared" si="504"/>
        <v>693.4179700000002</v>
      </c>
      <c r="AE313" s="148">
        <f t="shared" si="505"/>
        <v>46.227864666666683</v>
      </c>
      <c r="AF313" s="149">
        <f t="shared" si="506"/>
        <v>36.495682631578958</v>
      </c>
      <c r="AG313" s="150">
        <f t="shared" si="507"/>
        <v>40.789292352941189</v>
      </c>
      <c r="AH313" s="187">
        <f t="shared" si="508"/>
        <v>674.75976700000024</v>
      </c>
      <c r="AI313" s="188">
        <f t="shared" si="450"/>
        <v>775.97373205000019</v>
      </c>
      <c r="AJ313" s="188">
        <f t="shared" si="451"/>
        <v>754.75976700000024</v>
      </c>
      <c r="AK313" s="189">
        <f t="shared" si="452"/>
        <v>44.397633352941192</v>
      </c>
      <c r="AL313" s="190">
        <f t="shared" si="453"/>
        <v>35.940941285714295</v>
      </c>
      <c r="AM313" s="191">
        <f t="shared" si="454"/>
        <v>41.931098166666679</v>
      </c>
      <c r="AN313" s="220">
        <f t="shared" si="509"/>
        <v>742.23574370000028</v>
      </c>
      <c r="AO313" s="221">
        <f t="shared" si="456"/>
        <v>853.57110525500025</v>
      </c>
      <c r="AP313" s="221">
        <f t="shared" si="457"/>
        <v>822.23574370000028</v>
      </c>
      <c r="AQ313" s="222">
        <f t="shared" si="458"/>
        <v>48.366808452941193</v>
      </c>
      <c r="AR313" s="223">
        <f t="shared" si="459"/>
        <v>39.15408303333335</v>
      </c>
      <c r="AS313" s="224">
        <f t="shared" si="460"/>
        <v>45.679763538888906</v>
      </c>
      <c r="AT313" s="268">
        <f t="shared" si="461"/>
        <v>682.85688420400027</v>
      </c>
      <c r="AU313" s="253">
        <f t="shared" si="462"/>
        <v>816.45931807000034</v>
      </c>
      <c r="AV313" s="254">
        <f t="shared" si="438"/>
        <v>938.9282157805003</v>
      </c>
      <c r="AW313" s="254">
        <f t="shared" si="439"/>
        <v>896.45931807000034</v>
      </c>
      <c r="AX313" s="255">
        <f t="shared" si="440"/>
        <v>52.732901062941195</v>
      </c>
      <c r="AY313" s="256">
        <f t="shared" si="441"/>
        <v>42.6885389557143</v>
      </c>
      <c r="AZ313" s="257">
        <f t="shared" si="442"/>
        <v>49.803295448333351</v>
      </c>
      <c r="BA313" s="268">
        <f t="shared" si="443"/>
        <v>751.14257262440026</v>
      </c>
      <c r="BB313"/>
      <c r="BC313"/>
      <c r="BD313"/>
      <c r="BE313"/>
      <c r="BF313"/>
      <c r="BG313"/>
      <c r="BH313"/>
      <c r="BI313"/>
      <c r="BJ313"/>
      <c r="BK313"/>
    </row>
    <row r="314" spans="1:63" s="33" customFormat="1" x14ac:dyDescent="0.2">
      <c r="A314" s="78">
        <v>9854</v>
      </c>
      <c r="B314" s="33" t="s">
        <v>326</v>
      </c>
      <c r="C314" s="34" t="s">
        <v>20</v>
      </c>
      <c r="E314" s="69"/>
      <c r="F314" s="70"/>
      <c r="G314" s="71"/>
      <c r="H314" s="72"/>
      <c r="I314" s="73"/>
      <c r="J314" s="40">
        <v>260.87</v>
      </c>
      <c r="K314" s="23">
        <f t="shared" si="486"/>
        <v>300.00049999999999</v>
      </c>
      <c r="L314" s="41">
        <f t="shared" si="487"/>
        <v>340.87</v>
      </c>
      <c r="M314" s="42">
        <f t="shared" si="488"/>
        <v>22.724666666666668</v>
      </c>
      <c r="N314" s="43">
        <f t="shared" si="489"/>
        <v>17.940526315789473</v>
      </c>
      <c r="O314" s="44">
        <f t="shared" si="490"/>
        <v>18.937222222222221</v>
      </c>
      <c r="P314" s="45">
        <v>286.95700000000005</v>
      </c>
      <c r="Q314" s="46">
        <f t="shared" si="491"/>
        <v>330.00055000000003</v>
      </c>
      <c r="R314" s="52">
        <f t="shared" si="492"/>
        <v>366.95700000000005</v>
      </c>
      <c r="S314" s="76">
        <f t="shared" si="493"/>
        <v>24.463800000000003</v>
      </c>
      <c r="T314" s="77">
        <f t="shared" si="494"/>
        <v>19.313526315789478</v>
      </c>
      <c r="U314" s="74">
        <f t="shared" si="495"/>
        <v>21.585705882352944</v>
      </c>
      <c r="V314" s="105">
        <f t="shared" si="496"/>
        <v>315.6527000000001</v>
      </c>
      <c r="W314" s="105">
        <f t="shared" si="497"/>
        <v>363.00060500000006</v>
      </c>
      <c r="X314" s="106">
        <f t="shared" si="498"/>
        <v>395.6527000000001</v>
      </c>
      <c r="Y314" s="102">
        <f t="shared" si="499"/>
        <v>26.376846666666673</v>
      </c>
      <c r="Z314" s="103">
        <f t="shared" si="500"/>
        <v>20.823826315789479</v>
      </c>
      <c r="AA314" s="104">
        <f t="shared" si="501"/>
        <v>23.273688235294124</v>
      </c>
      <c r="AB314" s="151">
        <f t="shared" si="502"/>
        <v>347.21797000000015</v>
      </c>
      <c r="AC314" s="151">
        <f t="shared" si="503"/>
        <v>399.30066550000015</v>
      </c>
      <c r="AD314" s="152">
        <f t="shared" si="504"/>
        <v>427.21797000000015</v>
      </c>
      <c r="AE314" s="148">
        <f t="shared" si="505"/>
        <v>28.48119800000001</v>
      </c>
      <c r="AF314" s="149">
        <f t="shared" si="506"/>
        <v>22.485156315789482</v>
      </c>
      <c r="AG314" s="150">
        <f t="shared" si="507"/>
        <v>25.130468823529419</v>
      </c>
      <c r="AH314" s="187">
        <f t="shared" si="508"/>
        <v>381.93976700000019</v>
      </c>
      <c r="AI314" s="188">
        <f t="shared" si="450"/>
        <v>439.2307320500002</v>
      </c>
      <c r="AJ314" s="188">
        <f t="shared" si="451"/>
        <v>461.93976700000019</v>
      </c>
      <c r="AK314" s="189">
        <f t="shared" si="452"/>
        <v>27.172927470588245</v>
      </c>
      <c r="AL314" s="190">
        <f t="shared" si="453"/>
        <v>21.997131761904772</v>
      </c>
      <c r="AM314" s="191">
        <f t="shared" si="454"/>
        <v>25.663320388888899</v>
      </c>
      <c r="AN314" s="220">
        <f t="shared" si="509"/>
        <v>420.13374370000025</v>
      </c>
      <c r="AO314" s="221">
        <f t="shared" si="456"/>
        <v>483.15380525500024</v>
      </c>
      <c r="AP314" s="221">
        <f t="shared" si="457"/>
        <v>500.13374370000025</v>
      </c>
      <c r="AQ314" s="222">
        <f t="shared" si="458"/>
        <v>29.419631982352957</v>
      </c>
      <c r="AR314" s="223">
        <f t="shared" si="459"/>
        <v>23.81589255714287</v>
      </c>
      <c r="AS314" s="224">
        <f t="shared" si="460"/>
        <v>27.785207983333347</v>
      </c>
      <c r="AT314" s="268">
        <f t="shared" si="461"/>
        <v>386.5230442040002</v>
      </c>
      <c r="AU314" s="253">
        <f t="shared" si="462"/>
        <v>462.14711807000032</v>
      </c>
      <c r="AV314" s="254">
        <f t="shared" si="438"/>
        <v>531.46918578050031</v>
      </c>
      <c r="AW314" s="254">
        <f t="shared" si="439"/>
        <v>542.14711807000026</v>
      </c>
      <c r="AX314" s="255">
        <f t="shared" si="440"/>
        <v>31.891006945294134</v>
      </c>
      <c r="AY314" s="256">
        <f t="shared" si="441"/>
        <v>25.816529431904776</v>
      </c>
      <c r="AZ314" s="257">
        <f t="shared" si="442"/>
        <v>30.119284337222236</v>
      </c>
      <c r="BA314" s="268">
        <f t="shared" si="443"/>
        <v>425.17534862440027</v>
      </c>
      <c r="BB314"/>
      <c r="BC314"/>
      <c r="BD314"/>
      <c r="BE314"/>
      <c r="BF314"/>
      <c r="BG314"/>
      <c r="BH314"/>
      <c r="BI314"/>
      <c r="BJ314"/>
      <c r="BK314"/>
    </row>
    <row r="315" spans="1:63" s="33" customFormat="1" x14ac:dyDescent="0.2">
      <c r="A315" s="78">
        <v>9857</v>
      </c>
      <c r="B315" s="33" t="s">
        <v>327</v>
      </c>
      <c r="C315" s="34" t="s">
        <v>20</v>
      </c>
      <c r="E315" s="69"/>
      <c r="F315" s="70"/>
      <c r="G315" s="71"/>
      <c r="H315" s="72"/>
      <c r="I315" s="73"/>
      <c r="J315" s="40">
        <v>313.04000000000002</v>
      </c>
      <c r="K315" s="23">
        <f t="shared" si="486"/>
        <v>359.99599999999998</v>
      </c>
      <c r="L315" s="41">
        <f t="shared" si="487"/>
        <v>393.04</v>
      </c>
      <c r="M315" s="42">
        <f t="shared" si="488"/>
        <v>26.202666666666669</v>
      </c>
      <c r="N315" s="43">
        <f t="shared" si="489"/>
        <v>20.686315789473685</v>
      </c>
      <c r="O315" s="44">
        <f t="shared" si="490"/>
        <v>21.835555555555558</v>
      </c>
      <c r="P315" s="45">
        <v>344.34400000000005</v>
      </c>
      <c r="Q315" s="46">
        <f t="shared" si="491"/>
        <v>395.99560000000002</v>
      </c>
      <c r="R315" s="52">
        <f t="shared" si="492"/>
        <v>424.34400000000005</v>
      </c>
      <c r="S315" s="76">
        <f t="shared" si="493"/>
        <v>28.289600000000004</v>
      </c>
      <c r="T315" s="77">
        <f t="shared" si="494"/>
        <v>22.333894736842108</v>
      </c>
      <c r="U315" s="74">
        <f t="shared" si="495"/>
        <v>24.961411764705886</v>
      </c>
      <c r="V315" s="105">
        <f t="shared" si="496"/>
        <v>378.77840000000009</v>
      </c>
      <c r="W315" s="105">
        <f t="shared" si="497"/>
        <v>435.59516000000008</v>
      </c>
      <c r="X315" s="106">
        <f t="shared" si="498"/>
        <v>458.77840000000009</v>
      </c>
      <c r="Y315" s="102">
        <f t="shared" si="499"/>
        <v>30.585226666666674</v>
      </c>
      <c r="Z315" s="103">
        <f t="shared" si="500"/>
        <v>24.146231578947372</v>
      </c>
      <c r="AA315" s="104">
        <f t="shared" si="501"/>
        <v>26.986964705882357</v>
      </c>
      <c r="AB315" s="151">
        <f t="shared" si="502"/>
        <v>416.65624000000014</v>
      </c>
      <c r="AC315" s="151">
        <f t="shared" si="503"/>
        <v>479.15467600000011</v>
      </c>
      <c r="AD315" s="152">
        <f t="shared" si="504"/>
        <v>496.65624000000014</v>
      </c>
      <c r="AE315" s="148">
        <f t="shared" si="505"/>
        <v>33.110416000000008</v>
      </c>
      <c r="AF315" s="149">
        <f t="shared" si="506"/>
        <v>26.139802105263165</v>
      </c>
      <c r="AG315" s="150">
        <f t="shared" si="507"/>
        <v>29.21507294117648</v>
      </c>
      <c r="AH315" s="187">
        <f t="shared" si="508"/>
        <v>458.32186400000018</v>
      </c>
      <c r="AI315" s="188">
        <f t="shared" si="450"/>
        <v>527.07014360000016</v>
      </c>
      <c r="AJ315" s="188">
        <f t="shared" si="451"/>
        <v>538.32186400000023</v>
      </c>
      <c r="AK315" s="189">
        <f t="shared" si="452"/>
        <v>31.665992000000013</v>
      </c>
      <c r="AL315" s="190">
        <f t="shared" si="453"/>
        <v>25.634374476190487</v>
      </c>
      <c r="AM315" s="191">
        <f t="shared" si="454"/>
        <v>29.906770222222235</v>
      </c>
      <c r="AN315" s="220">
        <f t="shared" si="509"/>
        <v>504.15405040000024</v>
      </c>
      <c r="AO315" s="221">
        <f t="shared" si="456"/>
        <v>579.77715796000018</v>
      </c>
      <c r="AP315" s="221">
        <f t="shared" si="457"/>
        <v>584.15405040000019</v>
      </c>
      <c r="AQ315" s="222">
        <f t="shared" si="458"/>
        <v>34.362002964705894</v>
      </c>
      <c r="AR315" s="223">
        <f t="shared" si="459"/>
        <v>27.816859542857152</v>
      </c>
      <c r="AS315" s="224">
        <f t="shared" si="460"/>
        <v>32.453002800000007</v>
      </c>
      <c r="AT315" s="268">
        <f t="shared" si="461"/>
        <v>463.82172636800016</v>
      </c>
      <c r="AU315" s="253">
        <f t="shared" si="462"/>
        <v>554.5694554400003</v>
      </c>
      <c r="AV315" s="254">
        <f t="shared" si="438"/>
        <v>637.75487375600028</v>
      </c>
      <c r="AW315" s="254">
        <f t="shared" si="439"/>
        <v>634.5694554400003</v>
      </c>
      <c r="AX315" s="255">
        <f t="shared" si="440"/>
        <v>37.327615025882373</v>
      </c>
      <c r="AY315" s="256">
        <f t="shared" si="441"/>
        <v>30.217593116190489</v>
      </c>
      <c r="AZ315" s="257">
        <f t="shared" si="442"/>
        <v>35.253858635555574</v>
      </c>
      <c r="BA315" s="268">
        <f t="shared" si="443"/>
        <v>510.20389900480023</v>
      </c>
      <c r="BB315"/>
      <c r="BC315"/>
      <c r="BD315"/>
      <c r="BE315"/>
      <c r="BF315"/>
      <c r="BG315"/>
      <c r="BH315"/>
      <c r="BI315"/>
      <c r="BJ315"/>
      <c r="BK315"/>
    </row>
    <row r="316" spans="1:63" s="33" customFormat="1" x14ac:dyDescent="0.2">
      <c r="A316" s="78">
        <v>9858</v>
      </c>
      <c r="B316" s="33" t="s">
        <v>328</v>
      </c>
      <c r="C316" s="34" t="s">
        <v>20</v>
      </c>
      <c r="E316" s="69"/>
      <c r="F316" s="70"/>
      <c r="G316" s="71"/>
      <c r="H316" s="72"/>
      <c r="I316" s="73"/>
      <c r="J316" s="40">
        <v>260.87</v>
      </c>
      <c r="K316" s="23">
        <f t="shared" si="486"/>
        <v>300.00049999999999</v>
      </c>
      <c r="L316" s="41">
        <f t="shared" si="487"/>
        <v>340.87</v>
      </c>
      <c r="M316" s="42">
        <f t="shared" si="488"/>
        <v>22.724666666666668</v>
      </c>
      <c r="N316" s="43">
        <f t="shared" si="489"/>
        <v>17.940526315789473</v>
      </c>
      <c r="O316" s="44">
        <f t="shared" si="490"/>
        <v>18.937222222222221</v>
      </c>
      <c r="P316" s="45">
        <v>286.95700000000005</v>
      </c>
      <c r="Q316" s="46">
        <f t="shared" si="491"/>
        <v>330.00055000000003</v>
      </c>
      <c r="R316" s="52">
        <f t="shared" si="492"/>
        <v>366.95700000000005</v>
      </c>
      <c r="S316" s="76">
        <f t="shared" si="493"/>
        <v>24.463800000000003</v>
      </c>
      <c r="T316" s="77">
        <f t="shared" si="494"/>
        <v>19.313526315789478</v>
      </c>
      <c r="U316" s="74">
        <f t="shared" si="495"/>
        <v>21.585705882352944</v>
      </c>
      <c r="V316" s="105">
        <f t="shared" si="496"/>
        <v>315.6527000000001</v>
      </c>
      <c r="W316" s="105">
        <f t="shared" si="497"/>
        <v>363.00060500000006</v>
      </c>
      <c r="X316" s="106">
        <f t="shared" si="498"/>
        <v>395.6527000000001</v>
      </c>
      <c r="Y316" s="102">
        <f t="shared" si="499"/>
        <v>26.376846666666673</v>
      </c>
      <c r="Z316" s="103">
        <f t="shared" si="500"/>
        <v>20.823826315789479</v>
      </c>
      <c r="AA316" s="104">
        <f t="shared" si="501"/>
        <v>23.273688235294124</v>
      </c>
      <c r="AB316" s="151">
        <f t="shared" si="502"/>
        <v>347.21797000000015</v>
      </c>
      <c r="AC316" s="151">
        <f t="shared" si="503"/>
        <v>399.30066550000015</v>
      </c>
      <c r="AD316" s="152">
        <f t="shared" si="504"/>
        <v>427.21797000000015</v>
      </c>
      <c r="AE316" s="148">
        <f t="shared" si="505"/>
        <v>28.48119800000001</v>
      </c>
      <c r="AF316" s="149">
        <f t="shared" si="506"/>
        <v>22.485156315789482</v>
      </c>
      <c r="AG316" s="150">
        <f t="shared" si="507"/>
        <v>25.130468823529419</v>
      </c>
      <c r="AH316" s="187">
        <f t="shared" si="508"/>
        <v>381.93976700000019</v>
      </c>
      <c r="AI316" s="188">
        <f t="shared" si="450"/>
        <v>439.2307320500002</v>
      </c>
      <c r="AJ316" s="188">
        <f t="shared" si="451"/>
        <v>461.93976700000019</v>
      </c>
      <c r="AK316" s="189">
        <f t="shared" si="452"/>
        <v>27.172927470588245</v>
      </c>
      <c r="AL316" s="190">
        <f t="shared" si="453"/>
        <v>21.997131761904772</v>
      </c>
      <c r="AM316" s="191">
        <f t="shared" si="454"/>
        <v>25.663320388888899</v>
      </c>
      <c r="AN316" s="220">
        <f t="shared" si="509"/>
        <v>420.13374370000025</v>
      </c>
      <c r="AO316" s="221">
        <f t="shared" si="456"/>
        <v>483.15380525500024</v>
      </c>
      <c r="AP316" s="221">
        <f t="shared" si="457"/>
        <v>500.13374370000025</v>
      </c>
      <c r="AQ316" s="222">
        <f t="shared" si="458"/>
        <v>29.419631982352957</v>
      </c>
      <c r="AR316" s="223">
        <f t="shared" si="459"/>
        <v>23.81589255714287</v>
      </c>
      <c r="AS316" s="224">
        <f t="shared" si="460"/>
        <v>27.785207983333347</v>
      </c>
      <c r="AT316" s="268">
        <f t="shared" si="461"/>
        <v>386.5230442040002</v>
      </c>
      <c r="AU316" s="253">
        <f t="shared" si="462"/>
        <v>462.14711807000032</v>
      </c>
      <c r="AV316" s="254">
        <f t="shared" si="438"/>
        <v>531.46918578050031</v>
      </c>
      <c r="AW316" s="254">
        <f t="shared" si="439"/>
        <v>542.14711807000026</v>
      </c>
      <c r="AX316" s="255">
        <f t="shared" si="440"/>
        <v>31.891006945294134</v>
      </c>
      <c r="AY316" s="256">
        <f t="shared" si="441"/>
        <v>25.816529431904776</v>
      </c>
      <c r="AZ316" s="257">
        <f t="shared" si="442"/>
        <v>30.119284337222236</v>
      </c>
      <c r="BA316" s="268">
        <f t="shared" si="443"/>
        <v>425.17534862440027</v>
      </c>
      <c r="BB316"/>
      <c r="BC316"/>
      <c r="BD316"/>
      <c r="BE316"/>
      <c r="BF316"/>
      <c r="BG316"/>
      <c r="BH316"/>
      <c r="BI316"/>
      <c r="BJ316"/>
      <c r="BK316"/>
    </row>
    <row r="317" spans="1:63" s="33" customFormat="1" x14ac:dyDescent="0.2">
      <c r="A317" s="180">
        <v>9859</v>
      </c>
      <c r="B317" s="302" t="s">
        <v>329</v>
      </c>
      <c r="C317" s="34" t="s">
        <v>20</v>
      </c>
      <c r="E317" s="69"/>
      <c r="F317" s="70"/>
      <c r="G317" s="71"/>
      <c r="H317" s="72"/>
      <c r="I317" s="73"/>
      <c r="J317" s="40">
        <v>208.7</v>
      </c>
      <c r="K317" s="23">
        <f t="shared" si="486"/>
        <v>240.00499999999997</v>
      </c>
      <c r="L317" s="41">
        <f t="shared" si="487"/>
        <v>288.7</v>
      </c>
      <c r="M317" s="42">
        <f t="shared" si="488"/>
        <v>19.246666666666666</v>
      </c>
      <c r="N317" s="43">
        <f t="shared" si="489"/>
        <v>15.194736842105263</v>
      </c>
      <c r="O317" s="44">
        <f t="shared" si="490"/>
        <v>16.038888888888888</v>
      </c>
      <c r="P317" s="45">
        <v>229.57</v>
      </c>
      <c r="Q317" s="46">
        <f t="shared" si="491"/>
        <v>264.00549999999998</v>
      </c>
      <c r="R317" s="52">
        <f t="shared" si="492"/>
        <v>309.57</v>
      </c>
      <c r="S317" s="76">
        <f t="shared" si="493"/>
        <v>20.637999999999998</v>
      </c>
      <c r="T317" s="77">
        <f t="shared" si="494"/>
        <v>16.29315789473684</v>
      </c>
      <c r="U317" s="74">
        <f t="shared" si="495"/>
        <v>18.21</v>
      </c>
      <c r="V317" s="105">
        <f t="shared" si="496"/>
        <v>252.52700000000002</v>
      </c>
      <c r="W317" s="105">
        <f t="shared" si="497"/>
        <v>290.40604999999999</v>
      </c>
      <c r="X317" s="106">
        <f t="shared" si="498"/>
        <v>332.52700000000004</v>
      </c>
      <c r="Y317" s="102">
        <f t="shared" si="499"/>
        <v>22.168466666666671</v>
      </c>
      <c r="Z317" s="103">
        <f t="shared" si="500"/>
        <v>17.501421052631581</v>
      </c>
      <c r="AA317" s="104">
        <f t="shared" si="501"/>
        <v>19.560411764705886</v>
      </c>
      <c r="AB317" s="151">
        <f t="shared" si="502"/>
        <v>277.77970000000005</v>
      </c>
      <c r="AC317" s="151">
        <f t="shared" si="503"/>
        <v>319.44665500000002</v>
      </c>
      <c r="AD317" s="152">
        <f t="shared" si="504"/>
        <v>357.77970000000005</v>
      </c>
      <c r="AE317" s="148">
        <f t="shared" si="505"/>
        <v>23.851980000000005</v>
      </c>
      <c r="AF317" s="149">
        <f t="shared" si="506"/>
        <v>18.830510526315791</v>
      </c>
      <c r="AG317" s="150">
        <f t="shared" si="507"/>
        <v>21.045864705882355</v>
      </c>
      <c r="AH317" s="187">
        <f t="shared" si="508"/>
        <v>305.55767000000009</v>
      </c>
      <c r="AI317" s="188">
        <f t="shared" si="450"/>
        <v>351.39132050000006</v>
      </c>
      <c r="AJ317" s="188">
        <f t="shared" si="451"/>
        <v>385.55767000000009</v>
      </c>
      <c r="AK317" s="189">
        <f t="shared" si="452"/>
        <v>22.679862941176477</v>
      </c>
      <c r="AL317" s="190">
        <f t="shared" si="453"/>
        <v>18.359889047619053</v>
      </c>
      <c r="AM317" s="191">
        <f t="shared" si="454"/>
        <v>21.419870555555562</v>
      </c>
      <c r="AN317" s="220">
        <f t="shared" si="509"/>
        <v>336.11343700000015</v>
      </c>
      <c r="AO317" s="221">
        <f t="shared" si="456"/>
        <v>386.53045255000012</v>
      </c>
      <c r="AP317" s="221">
        <f t="shared" si="457"/>
        <v>416.11343700000015</v>
      </c>
      <c r="AQ317" s="222">
        <f t="shared" si="458"/>
        <v>24.477261000000009</v>
      </c>
      <c r="AR317" s="223">
        <f t="shared" si="459"/>
        <v>19.814925571428578</v>
      </c>
      <c r="AS317" s="224">
        <f t="shared" si="460"/>
        <v>23.117413166666676</v>
      </c>
      <c r="AT317" s="268">
        <f t="shared" si="461"/>
        <v>309.22436204000013</v>
      </c>
      <c r="AU317" s="253">
        <f t="shared" si="462"/>
        <v>369.72478070000017</v>
      </c>
      <c r="AV317" s="254">
        <f t="shared" si="438"/>
        <v>425.18349780500017</v>
      </c>
      <c r="AW317" s="254">
        <f t="shared" si="439"/>
        <v>449.72478070000017</v>
      </c>
      <c r="AX317" s="255">
        <f t="shared" si="440"/>
        <v>26.454398864705894</v>
      </c>
      <c r="AY317" s="256">
        <f t="shared" si="441"/>
        <v>21.415465747619056</v>
      </c>
      <c r="AZ317" s="257">
        <f t="shared" si="442"/>
        <v>24.984710038888899</v>
      </c>
      <c r="BA317" s="268">
        <f t="shared" si="443"/>
        <v>340.14679824400014</v>
      </c>
      <c r="BB317"/>
      <c r="BC317"/>
      <c r="BD317"/>
      <c r="BE317"/>
      <c r="BF317"/>
      <c r="BG317"/>
      <c r="BH317"/>
      <c r="BI317"/>
      <c r="BJ317"/>
      <c r="BK317"/>
    </row>
    <row r="318" spans="1:63" s="33" customFormat="1" x14ac:dyDescent="0.2">
      <c r="A318" s="78">
        <v>9860</v>
      </c>
      <c r="B318" s="308" t="s">
        <v>400</v>
      </c>
      <c r="C318" s="34" t="s">
        <v>20</v>
      </c>
      <c r="E318" s="69"/>
      <c r="F318" s="70"/>
      <c r="G318" s="71"/>
      <c r="H318" s="72"/>
      <c r="I318" s="73"/>
      <c r="J318" s="40">
        <v>304.35000000000002</v>
      </c>
      <c r="K318" s="79">
        <f t="shared" si="486"/>
        <v>350.0025</v>
      </c>
      <c r="L318" s="41">
        <f t="shared" si="487"/>
        <v>384.35</v>
      </c>
      <c r="M318" s="42">
        <f t="shared" si="488"/>
        <v>25.623333333333335</v>
      </c>
      <c r="N318" s="43">
        <f t="shared" si="489"/>
        <v>20.228947368421053</v>
      </c>
      <c r="O318" s="44">
        <f t="shared" si="490"/>
        <v>21.352777777777778</v>
      </c>
      <c r="P318" s="45">
        <v>334.78500000000003</v>
      </c>
      <c r="Q318" s="46">
        <f t="shared" si="491"/>
        <v>385.00274999999999</v>
      </c>
      <c r="R318" s="52">
        <f t="shared" si="492"/>
        <v>414.78500000000003</v>
      </c>
      <c r="S318" s="76">
        <f t="shared" si="493"/>
        <v>27.652333333333335</v>
      </c>
      <c r="T318" s="77">
        <f t="shared" si="494"/>
        <v>21.830789473684213</v>
      </c>
      <c r="U318" s="74">
        <f t="shared" si="495"/>
        <v>24.399117647058826</v>
      </c>
      <c r="V318" s="105">
        <f t="shared" si="496"/>
        <v>368.26350000000008</v>
      </c>
      <c r="W318" s="105">
        <f t="shared" si="497"/>
        <v>423.50302500000004</v>
      </c>
      <c r="X318" s="106">
        <f t="shared" si="498"/>
        <v>448.26350000000008</v>
      </c>
      <c r="Y318" s="102">
        <f t="shared" si="499"/>
        <v>29.884233333333338</v>
      </c>
      <c r="Z318" s="103">
        <f t="shared" si="500"/>
        <v>23.59281578947369</v>
      </c>
      <c r="AA318" s="104">
        <f t="shared" si="501"/>
        <v>26.368441176470593</v>
      </c>
      <c r="AB318" s="151">
        <f t="shared" si="502"/>
        <v>405.08985000000013</v>
      </c>
      <c r="AC318" s="151">
        <f t="shared" si="503"/>
        <v>465.85332750000009</v>
      </c>
      <c r="AD318" s="152">
        <f t="shared" si="504"/>
        <v>485.08985000000013</v>
      </c>
      <c r="AE318" s="148">
        <f t="shared" si="505"/>
        <v>32.33932333333334</v>
      </c>
      <c r="AF318" s="149">
        <f t="shared" si="506"/>
        <v>25.531044736842112</v>
      </c>
      <c r="AG318" s="150">
        <f t="shared" si="507"/>
        <v>28.534697058823536</v>
      </c>
      <c r="AH318" s="187">
        <f t="shared" si="508"/>
        <v>445.59883500000018</v>
      </c>
      <c r="AI318" s="188">
        <f t="shared" si="450"/>
        <v>512.43866025000011</v>
      </c>
      <c r="AJ318" s="188">
        <f t="shared" si="451"/>
        <v>525.59883500000024</v>
      </c>
      <c r="AK318" s="189">
        <f t="shared" si="452"/>
        <v>30.917578529411777</v>
      </c>
      <c r="AL318" s="190">
        <f t="shared" si="453"/>
        <v>25.028515952380964</v>
      </c>
      <c r="AM318" s="191">
        <f t="shared" si="454"/>
        <v>29.19993527777779</v>
      </c>
      <c r="AN318" s="220">
        <f t="shared" si="509"/>
        <v>490.15871850000025</v>
      </c>
      <c r="AO318" s="221">
        <f t="shared" si="456"/>
        <v>563.68252627500021</v>
      </c>
      <c r="AP318" s="221">
        <f t="shared" si="457"/>
        <v>570.1587185000003</v>
      </c>
      <c r="AQ318" s="222">
        <f t="shared" si="458"/>
        <v>33.53874814705884</v>
      </c>
      <c r="AR318" s="223">
        <f t="shared" si="459"/>
        <v>27.150415166666683</v>
      </c>
      <c r="AS318" s="224">
        <f t="shared" si="460"/>
        <v>31.675484361111128</v>
      </c>
      <c r="AT318" s="268">
        <f t="shared" si="461"/>
        <v>450.94602102000022</v>
      </c>
      <c r="AU318" s="253">
        <f t="shared" si="462"/>
        <v>539.17459035000036</v>
      </c>
      <c r="AV318" s="254">
        <f t="shared" si="438"/>
        <v>620.05077890250038</v>
      </c>
      <c r="AW318" s="254">
        <f t="shared" si="439"/>
        <v>619.17459035000036</v>
      </c>
      <c r="AX318" s="255">
        <f t="shared" si="440"/>
        <v>36.422034726470606</v>
      </c>
      <c r="AY318" s="256">
        <f t="shared" si="441"/>
        <v>29.484504302380969</v>
      </c>
      <c r="AZ318" s="257">
        <f t="shared" si="442"/>
        <v>34.3985883527778</v>
      </c>
      <c r="BA318" s="268">
        <f t="shared" si="443"/>
        <v>496.04062312200034</v>
      </c>
      <c r="BB318"/>
      <c r="BC318"/>
      <c r="BD318"/>
      <c r="BE318"/>
      <c r="BF318"/>
      <c r="BG318"/>
      <c r="BH318"/>
      <c r="BI318"/>
      <c r="BJ318"/>
      <c r="BK318"/>
    </row>
    <row r="319" spans="1:63" s="33" customFormat="1" x14ac:dyDescent="0.2">
      <c r="A319" s="78">
        <v>9861</v>
      </c>
      <c r="B319" s="307" t="s">
        <v>399</v>
      </c>
      <c r="C319" s="34" t="s">
        <v>20</v>
      </c>
      <c r="E319" s="69"/>
      <c r="F319" s="70"/>
      <c r="G319" s="71"/>
      <c r="H319" s="72"/>
      <c r="I319" s="73"/>
      <c r="J319" s="40">
        <v>265.22000000000003</v>
      </c>
      <c r="K319" s="79">
        <f t="shared" si="486"/>
        <v>305.00299999999999</v>
      </c>
      <c r="L319" s="41">
        <f t="shared" si="487"/>
        <v>345.22</v>
      </c>
      <c r="M319" s="42">
        <f t="shared" si="488"/>
        <v>23.014666666666667</v>
      </c>
      <c r="N319" s="43">
        <f t="shared" si="489"/>
        <v>18.169473684210526</v>
      </c>
      <c r="O319" s="44">
        <f t="shared" si="490"/>
        <v>19.178888888888892</v>
      </c>
      <c r="P319" s="45">
        <v>291.74200000000008</v>
      </c>
      <c r="Q319" s="46">
        <f t="shared" si="491"/>
        <v>335.50330000000008</v>
      </c>
      <c r="R319" s="52">
        <f t="shared" si="492"/>
        <v>371.74200000000008</v>
      </c>
      <c r="S319" s="76">
        <f t="shared" si="493"/>
        <v>24.782800000000005</v>
      </c>
      <c r="T319" s="77">
        <f t="shared" si="494"/>
        <v>19.565368421052636</v>
      </c>
      <c r="U319" s="74">
        <f t="shared" si="495"/>
        <v>21.867176470588241</v>
      </c>
      <c r="V319" s="105">
        <f t="shared" si="496"/>
        <v>320.91620000000012</v>
      </c>
      <c r="W319" s="105">
        <f t="shared" si="497"/>
        <v>369.05363000000011</v>
      </c>
      <c r="X319" s="106">
        <f t="shared" si="498"/>
        <v>400.91620000000012</v>
      </c>
      <c r="Y319" s="102">
        <f t="shared" si="499"/>
        <v>26.727746666666675</v>
      </c>
      <c r="Z319" s="103">
        <f t="shared" si="500"/>
        <v>21.100852631578952</v>
      </c>
      <c r="AA319" s="104">
        <f t="shared" si="501"/>
        <v>23.583305882352949</v>
      </c>
      <c r="AB319" s="151">
        <f t="shared" si="502"/>
        <v>353.00782000000015</v>
      </c>
      <c r="AC319" s="151">
        <f t="shared" si="503"/>
        <v>405.95899300000013</v>
      </c>
      <c r="AD319" s="152">
        <f t="shared" si="504"/>
        <v>433.00782000000015</v>
      </c>
      <c r="AE319" s="148">
        <f t="shared" si="505"/>
        <v>28.867188000000009</v>
      </c>
      <c r="AF319" s="149">
        <f t="shared" si="506"/>
        <v>22.789885263157903</v>
      </c>
      <c r="AG319" s="150">
        <f t="shared" si="507"/>
        <v>25.471048235294127</v>
      </c>
      <c r="AH319" s="187">
        <f t="shared" si="508"/>
        <v>388.30860200000018</v>
      </c>
      <c r="AI319" s="188">
        <f t="shared" si="450"/>
        <v>446.55489230000018</v>
      </c>
      <c r="AJ319" s="188">
        <f t="shared" si="451"/>
        <v>468.30860200000018</v>
      </c>
      <c r="AK319" s="189">
        <f t="shared" si="452"/>
        <v>27.547564823529424</v>
      </c>
      <c r="AL319" s="190">
        <f t="shared" si="453"/>
        <v>22.300409619047628</v>
      </c>
      <c r="AM319" s="191">
        <f t="shared" si="454"/>
        <v>26.017144555555564</v>
      </c>
      <c r="AN319" s="220">
        <f t="shared" si="509"/>
        <v>427.13946220000025</v>
      </c>
      <c r="AO319" s="221">
        <f t="shared" si="456"/>
        <v>491.21038153000023</v>
      </c>
      <c r="AP319" s="221">
        <f t="shared" si="457"/>
        <v>507.13946220000025</v>
      </c>
      <c r="AQ319" s="222">
        <f t="shared" si="458"/>
        <v>29.83173307058825</v>
      </c>
      <c r="AR319" s="223">
        <f t="shared" si="459"/>
        <v>24.149498200000011</v>
      </c>
      <c r="AS319" s="224">
        <f t="shared" si="460"/>
        <v>28.17441456666668</v>
      </c>
      <c r="AT319" s="268">
        <f t="shared" si="461"/>
        <v>392.96830522400023</v>
      </c>
      <c r="AU319" s="253">
        <f t="shared" si="462"/>
        <v>469.85340842000033</v>
      </c>
      <c r="AV319" s="254">
        <f t="shared" si="438"/>
        <v>540.33141968300038</v>
      </c>
      <c r="AW319" s="254">
        <f t="shared" si="439"/>
        <v>549.85340842000028</v>
      </c>
      <c r="AX319" s="255">
        <f t="shared" si="440"/>
        <v>32.344318142352961</v>
      </c>
      <c r="AY319" s="256">
        <f t="shared" si="441"/>
        <v>26.183495639047631</v>
      </c>
      <c r="AZ319" s="257">
        <f t="shared" si="442"/>
        <v>30.547411578888905</v>
      </c>
      <c r="BA319" s="268">
        <f t="shared" si="443"/>
        <v>432.26513574640035</v>
      </c>
      <c r="BB319"/>
      <c r="BC319"/>
      <c r="BD319"/>
      <c r="BE319"/>
      <c r="BF319"/>
      <c r="BG319"/>
      <c r="BH319"/>
      <c r="BI319"/>
      <c r="BJ319"/>
      <c r="BK319"/>
    </row>
    <row r="320" spans="1:63" s="33" customFormat="1" x14ac:dyDescent="0.2">
      <c r="A320" s="33">
        <v>9862</v>
      </c>
      <c r="B320" s="33" t="s">
        <v>330</v>
      </c>
      <c r="C320" s="34" t="s">
        <v>20</v>
      </c>
      <c r="E320" s="69"/>
      <c r="F320" s="70"/>
      <c r="G320" s="71"/>
      <c r="H320" s="72"/>
      <c r="I320" s="73"/>
      <c r="J320" s="40">
        <v>304.35000000000002</v>
      </c>
      <c r="K320" s="79">
        <f t="shared" si="486"/>
        <v>350.0025</v>
      </c>
      <c r="L320" s="41">
        <f t="shared" si="487"/>
        <v>384.35</v>
      </c>
      <c r="M320" s="42">
        <f t="shared" si="488"/>
        <v>25.623333333333335</v>
      </c>
      <c r="N320" s="43">
        <f t="shared" si="489"/>
        <v>20.228947368421053</v>
      </c>
      <c r="O320" s="44">
        <f t="shared" si="490"/>
        <v>21.352777777777778</v>
      </c>
      <c r="P320" s="45">
        <v>334.78500000000003</v>
      </c>
      <c r="Q320" s="46">
        <f t="shared" si="491"/>
        <v>385.00274999999999</v>
      </c>
      <c r="R320" s="52">
        <f t="shared" si="492"/>
        <v>414.78500000000003</v>
      </c>
      <c r="S320" s="76">
        <f t="shared" si="493"/>
        <v>27.652333333333335</v>
      </c>
      <c r="T320" s="77">
        <f t="shared" si="494"/>
        <v>21.830789473684213</v>
      </c>
      <c r="U320" s="74">
        <f t="shared" si="495"/>
        <v>24.399117647058826</v>
      </c>
      <c r="V320" s="105">
        <f t="shared" si="496"/>
        <v>368.26350000000008</v>
      </c>
      <c r="W320" s="105">
        <f t="shared" si="497"/>
        <v>423.50302500000004</v>
      </c>
      <c r="X320" s="106">
        <f t="shared" si="498"/>
        <v>448.26350000000008</v>
      </c>
      <c r="Y320" s="102">
        <f t="shared" si="499"/>
        <v>29.884233333333338</v>
      </c>
      <c r="Z320" s="103">
        <f t="shared" si="500"/>
        <v>23.59281578947369</v>
      </c>
      <c r="AA320" s="104">
        <f t="shared" si="501"/>
        <v>26.368441176470593</v>
      </c>
      <c r="AB320" s="151">
        <f t="shared" si="502"/>
        <v>405.08985000000013</v>
      </c>
      <c r="AC320" s="151">
        <f t="shared" si="503"/>
        <v>465.85332750000009</v>
      </c>
      <c r="AD320" s="152">
        <f t="shared" si="504"/>
        <v>485.08985000000013</v>
      </c>
      <c r="AE320" s="148">
        <f t="shared" si="505"/>
        <v>32.33932333333334</v>
      </c>
      <c r="AF320" s="149">
        <f t="shared" si="506"/>
        <v>25.531044736842112</v>
      </c>
      <c r="AG320" s="150">
        <f t="shared" si="507"/>
        <v>28.534697058823536</v>
      </c>
      <c r="AH320" s="187">
        <f t="shared" si="508"/>
        <v>445.59883500000018</v>
      </c>
      <c r="AI320" s="188">
        <f t="shared" si="450"/>
        <v>512.43866025000011</v>
      </c>
      <c r="AJ320" s="188">
        <f t="shared" si="451"/>
        <v>525.59883500000024</v>
      </c>
      <c r="AK320" s="189">
        <f t="shared" si="452"/>
        <v>30.917578529411777</v>
      </c>
      <c r="AL320" s="190">
        <f t="shared" si="453"/>
        <v>25.028515952380964</v>
      </c>
      <c r="AM320" s="191">
        <f t="shared" si="454"/>
        <v>29.19993527777779</v>
      </c>
      <c r="AN320" s="220">
        <f t="shared" si="509"/>
        <v>490.15871850000025</v>
      </c>
      <c r="AO320" s="221">
        <f t="shared" si="456"/>
        <v>563.68252627500021</v>
      </c>
      <c r="AP320" s="221">
        <f t="shared" si="457"/>
        <v>570.1587185000003</v>
      </c>
      <c r="AQ320" s="222">
        <f t="shared" si="458"/>
        <v>33.53874814705884</v>
      </c>
      <c r="AR320" s="223">
        <f t="shared" si="459"/>
        <v>27.150415166666683</v>
      </c>
      <c r="AS320" s="224">
        <f t="shared" si="460"/>
        <v>31.675484361111128</v>
      </c>
      <c r="AT320" s="268">
        <f t="shared" si="461"/>
        <v>450.94602102000022</v>
      </c>
      <c r="AU320" s="253">
        <f t="shared" si="462"/>
        <v>539.17459035000036</v>
      </c>
      <c r="AV320" s="254">
        <f t="shared" si="438"/>
        <v>620.05077890250038</v>
      </c>
      <c r="AW320" s="254">
        <f t="shared" si="439"/>
        <v>619.17459035000036</v>
      </c>
      <c r="AX320" s="255">
        <f t="shared" si="440"/>
        <v>36.422034726470606</v>
      </c>
      <c r="AY320" s="256">
        <f t="shared" si="441"/>
        <v>29.484504302380969</v>
      </c>
      <c r="AZ320" s="257">
        <f t="shared" si="442"/>
        <v>34.3985883527778</v>
      </c>
      <c r="BA320" s="268">
        <f t="shared" si="443"/>
        <v>496.04062312200034</v>
      </c>
      <c r="BB320"/>
      <c r="BC320"/>
      <c r="BD320"/>
      <c r="BE320"/>
      <c r="BF320"/>
      <c r="BG320"/>
      <c r="BH320"/>
      <c r="BI320"/>
      <c r="BJ320"/>
      <c r="BK320"/>
    </row>
    <row r="321" spans="1:63" s="33" customFormat="1" ht="14" customHeight="1" x14ac:dyDescent="0.2">
      <c r="A321" s="33">
        <v>9863</v>
      </c>
      <c r="B321" s="33" t="s">
        <v>398</v>
      </c>
      <c r="C321" s="34" t="s">
        <v>20</v>
      </c>
      <c r="D321" s="47"/>
      <c r="E321" s="36"/>
      <c r="F321" s="75"/>
      <c r="G321" s="37"/>
      <c r="H321" s="38"/>
      <c r="I321" s="39"/>
      <c r="J321" s="40">
        <v>265.22000000000003</v>
      </c>
      <c r="K321" s="79">
        <f t="shared" si="486"/>
        <v>305.00299999999999</v>
      </c>
      <c r="L321" s="41">
        <f t="shared" si="487"/>
        <v>345.22</v>
      </c>
      <c r="M321" s="42">
        <f t="shared" si="488"/>
        <v>23.014666666666667</v>
      </c>
      <c r="N321" s="43">
        <f t="shared" si="489"/>
        <v>18.169473684210526</v>
      </c>
      <c r="O321" s="44">
        <f t="shared" si="490"/>
        <v>19.178888888888892</v>
      </c>
      <c r="P321" s="45">
        <v>265.22000000000003</v>
      </c>
      <c r="Q321" s="46">
        <f t="shared" si="491"/>
        <v>305.00299999999999</v>
      </c>
      <c r="R321" s="52">
        <f t="shared" si="492"/>
        <v>345.22</v>
      </c>
      <c r="S321" s="76">
        <f t="shared" si="493"/>
        <v>23.014666666666667</v>
      </c>
      <c r="T321" s="77">
        <f t="shared" si="494"/>
        <v>18.169473684210526</v>
      </c>
      <c r="U321" s="74">
        <f t="shared" si="495"/>
        <v>20.307058823529413</v>
      </c>
      <c r="V321" s="105">
        <f t="shared" si="496"/>
        <v>291.74200000000008</v>
      </c>
      <c r="W321" s="105">
        <f t="shared" si="497"/>
        <v>335.50330000000008</v>
      </c>
      <c r="X321" s="106">
        <f t="shared" si="498"/>
        <v>371.74200000000008</v>
      </c>
      <c r="Y321" s="102">
        <f t="shared" si="499"/>
        <v>24.782800000000005</v>
      </c>
      <c r="Z321" s="103">
        <f t="shared" si="500"/>
        <v>19.565368421052636</v>
      </c>
      <c r="AA321" s="104">
        <f t="shared" si="501"/>
        <v>21.867176470588241</v>
      </c>
      <c r="AB321" s="151">
        <f t="shared" si="502"/>
        <v>320.91620000000012</v>
      </c>
      <c r="AC321" s="151">
        <f t="shared" si="503"/>
        <v>369.05363000000011</v>
      </c>
      <c r="AD321" s="152">
        <f t="shared" si="504"/>
        <v>400.91620000000012</v>
      </c>
      <c r="AE321" s="148">
        <f t="shared" si="505"/>
        <v>26.727746666666675</v>
      </c>
      <c r="AF321" s="149">
        <f t="shared" si="506"/>
        <v>21.100852631578952</v>
      </c>
      <c r="AG321" s="150">
        <f t="shared" si="507"/>
        <v>23.583305882352949</v>
      </c>
      <c r="AH321" s="187">
        <f t="shared" si="508"/>
        <v>353.00782000000015</v>
      </c>
      <c r="AI321" s="188">
        <f t="shared" si="450"/>
        <v>405.95899300000013</v>
      </c>
      <c r="AJ321" s="188">
        <f t="shared" si="451"/>
        <v>433.00782000000015</v>
      </c>
      <c r="AK321" s="189">
        <f t="shared" si="452"/>
        <v>25.471048235294127</v>
      </c>
      <c r="AL321" s="190">
        <f t="shared" si="453"/>
        <v>20.619420000000009</v>
      </c>
      <c r="AM321" s="191">
        <f t="shared" si="454"/>
        <v>24.055990000000008</v>
      </c>
      <c r="AN321" s="220">
        <f t="shared" si="509"/>
        <v>388.30860200000018</v>
      </c>
      <c r="AO321" s="221">
        <f t="shared" si="456"/>
        <v>446.55489230000018</v>
      </c>
      <c r="AP321" s="221">
        <f t="shared" si="457"/>
        <v>468.30860200000018</v>
      </c>
      <c r="AQ321" s="222">
        <f t="shared" si="458"/>
        <v>27.547564823529424</v>
      </c>
      <c r="AR321" s="223">
        <f t="shared" si="459"/>
        <v>22.300409619047628</v>
      </c>
      <c r="AS321" s="224">
        <f t="shared" si="460"/>
        <v>26.017144555555564</v>
      </c>
      <c r="AT321" s="268">
        <f t="shared" si="461"/>
        <v>357.24391384000018</v>
      </c>
      <c r="AU321" s="253">
        <f t="shared" si="462"/>
        <v>427.13946220000025</v>
      </c>
      <c r="AV321" s="254">
        <f t="shared" si="438"/>
        <v>491.21038153000023</v>
      </c>
      <c r="AW321" s="254">
        <f t="shared" si="439"/>
        <v>507.13946220000025</v>
      </c>
      <c r="AX321" s="255">
        <f t="shared" si="440"/>
        <v>29.83173307058825</v>
      </c>
      <c r="AY321" s="256">
        <f t="shared" si="441"/>
        <v>24.149498200000011</v>
      </c>
      <c r="AZ321" s="257">
        <f t="shared" si="442"/>
        <v>28.17441456666668</v>
      </c>
      <c r="BA321" s="268">
        <f t="shared" si="443"/>
        <v>392.96830522400023</v>
      </c>
      <c r="BB321"/>
      <c r="BC321"/>
      <c r="BD321"/>
      <c r="BE321"/>
      <c r="BF321"/>
      <c r="BG321"/>
      <c r="BH321"/>
      <c r="BI321"/>
      <c r="BJ321"/>
      <c r="BK321"/>
    </row>
    <row r="322" spans="1:63" s="33" customFormat="1" ht="16" thickBot="1" x14ac:dyDescent="0.25">
      <c r="A322" s="33">
        <v>9864</v>
      </c>
      <c r="B322" s="33" t="s">
        <v>397</v>
      </c>
      <c r="C322" s="34" t="s">
        <v>20</v>
      </c>
      <c r="D322" s="47"/>
      <c r="E322" s="36"/>
      <c r="F322" s="75"/>
      <c r="G322" s="37"/>
      <c r="H322" s="38"/>
      <c r="I322" s="39"/>
      <c r="J322" s="40">
        <v>291.3</v>
      </c>
      <c r="K322" s="79">
        <f t="shared" si="486"/>
        <v>334.995</v>
      </c>
      <c r="L322" s="41">
        <f t="shared" si="487"/>
        <v>371.3</v>
      </c>
      <c r="M322" s="42">
        <f t="shared" si="488"/>
        <v>24.753333333333334</v>
      </c>
      <c r="N322" s="43">
        <f t="shared" si="489"/>
        <v>19.542105263157897</v>
      </c>
      <c r="O322" s="44">
        <f t="shared" si="490"/>
        <v>20.62777777777778</v>
      </c>
      <c r="P322" s="45">
        <v>291.3</v>
      </c>
      <c r="Q322" s="46">
        <f t="shared" si="491"/>
        <v>334.995</v>
      </c>
      <c r="R322" s="52">
        <f t="shared" si="492"/>
        <v>371.3</v>
      </c>
      <c r="S322" s="76">
        <f t="shared" si="493"/>
        <v>24.753333333333334</v>
      </c>
      <c r="T322" s="77">
        <f t="shared" si="494"/>
        <v>19.542105263157897</v>
      </c>
      <c r="U322" s="74">
        <f t="shared" si="495"/>
        <v>21.841176470588238</v>
      </c>
      <c r="V322" s="105">
        <f t="shared" si="496"/>
        <v>320.43000000000006</v>
      </c>
      <c r="W322" s="105">
        <f t="shared" si="497"/>
        <v>368.49450000000002</v>
      </c>
      <c r="X322" s="106">
        <f t="shared" si="498"/>
        <v>400.43000000000006</v>
      </c>
      <c r="Y322" s="102">
        <f t="shared" si="499"/>
        <v>26.695333333333338</v>
      </c>
      <c r="Z322" s="103">
        <f t="shared" si="500"/>
        <v>21.075263157894739</v>
      </c>
      <c r="AA322" s="104">
        <f t="shared" si="501"/>
        <v>23.554705882352945</v>
      </c>
      <c r="AB322" s="151">
        <f t="shared" si="502"/>
        <v>352.47300000000013</v>
      </c>
      <c r="AC322" s="151">
        <f t="shared" si="503"/>
        <v>405.34395000000012</v>
      </c>
      <c r="AD322" s="152">
        <f t="shared" si="504"/>
        <v>432.47300000000013</v>
      </c>
      <c r="AE322" s="148">
        <f t="shared" si="505"/>
        <v>28.831533333333343</v>
      </c>
      <c r="AF322" s="149">
        <f t="shared" si="506"/>
        <v>22.761736842105268</v>
      </c>
      <c r="AG322" s="150">
        <f t="shared" si="507"/>
        <v>25.439588235294124</v>
      </c>
      <c r="AH322" s="187">
        <f t="shared" si="508"/>
        <v>387.72030000000018</v>
      </c>
      <c r="AI322" s="188">
        <f t="shared" si="450"/>
        <v>445.87834500000019</v>
      </c>
      <c r="AJ322" s="188">
        <f t="shared" si="451"/>
        <v>467.72030000000018</v>
      </c>
      <c r="AK322" s="189">
        <f t="shared" si="452"/>
        <v>27.512958823529424</v>
      </c>
      <c r="AL322" s="190">
        <f t="shared" si="453"/>
        <v>22.272395238095246</v>
      </c>
      <c r="AM322" s="191">
        <f t="shared" si="454"/>
        <v>25.98446111111112</v>
      </c>
      <c r="AN322" s="220">
        <f t="shared" si="509"/>
        <v>426.49233000000021</v>
      </c>
      <c r="AO322" s="221">
        <f t="shared" si="456"/>
        <v>490.46617950000018</v>
      </c>
      <c r="AP322" s="221">
        <f t="shared" si="457"/>
        <v>506.49233000000021</v>
      </c>
      <c r="AQ322" s="222">
        <f t="shared" si="458"/>
        <v>29.793666470588249</v>
      </c>
      <c r="AR322" s="223">
        <f t="shared" si="459"/>
        <v>24.118682380952389</v>
      </c>
      <c r="AS322" s="224">
        <f t="shared" si="460"/>
        <v>28.138462777777789</v>
      </c>
      <c r="AT322" s="268">
        <f t="shared" si="461"/>
        <v>392.37294360000016</v>
      </c>
      <c r="AU322" s="253">
        <f t="shared" si="462"/>
        <v>469.14156300000025</v>
      </c>
      <c r="AV322" s="254">
        <f t="shared" si="438"/>
        <v>539.51279745000022</v>
      </c>
      <c r="AW322" s="254">
        <f t="shared" si="439"/>
        <v>549.14156300000025</v>
      </c>
      <c r="AX322" s="255">
        <f t="shared" si="440"/>
        <v>32.302444882352958</v>
      </c>
      <c r="AY322" s="256">
        <f t="shared" si="441"/>
        <v>26.149598238095251</v>
      </c>
      <c r="AZ322" s="257">
        <f t="shared" si="442"/>
        <v>30.507864611111124</v>
      </c>
      <c r="BA322" s="268">
        <f t="shared" si="443"/>
        <v>431.61023796000018</v>
      </c>
      <c r="BB322"/>
      <c r="BC322"/>
      <c r="BD322"/>
      <c r="BE322"/>
      <c r="BF322"/>
      <c r="BG322"/>
      <c r="BH322"/>
      <c r="BI322"/>
      <c r="BJ322"/>
      <c r="BK322"/>
    </row>
    <row r="323" spans="1:63" s="33" customFormat="1" ht="16" thickBot="1" x14ac:dyDescent="0.25">
      <c r="A323" s="302">
        <v>9865</v>
      </c>
      <c r="B323" s="306" t="s">
        <v>396</v>
      </c>
      <c r="C323" s="34" t="s">
        <v>20</v>
      </c>
      <c r="D323" s="47"/>
      <c r="E323" s="36"/>
      <c r="F323" s="75"/>
      <c r="G323" s="37"/>
      <c r="H323" s="38"/>
      <c r="I323" s="39"/>
      <c r="J323" s="40">
        <v>365.22</v>
      </c>
      <c r="K323" s="79">
        <f t="shared" si="486"/>
        <v>420.00299999999999</v>
      </c>
      <c r="L323" s="41">
        <f t="shared" si="487"/>
        <v>445.22</v>
      </c>
      <c r="M323" s="42">
        <f t="shared" si="488"/>
        <v>29.681333333333335</v>
      </c>
      <c r="N323" s="43">
        <f t="shared" si="489"/>
        <v>23.432631578947369</v>
      </c>
      <c r="O323" s="44">
        <f t="shared" si="490"/>
        <v>24.734444444444446</v>
      </c>
      <c r="P323" s="45">
        <v>365.22</v>
      </c>
      <c r="Q323" s="46">
        <f t="shared" si="491"/>
        <v>420.00299999999999</v>
      </c>
      <c r="R323" s="52">
        <f t="shared" si="492"/>
        <v>445.22</v>
      </c>
      <c r="S323" s="76">
        <f t="shared" si="493"/>
        <v>29.681333333333335</v>
      </c>
      <c r="T323" s="77">
        <f t="shared" si="494"/>
        <v>23.432631578947369</v>
      </c>
      <c r="U323" s="81">
        <f t="shared" si="495"/>
        <v>26.189411764705884</v>
      </c>
      <c r="V323" s="105">
        <f t="shared" si="496"/>
        <v>401.74200000000008</v>
      </c>
      <c r="W323" s="105">
        <f t="shared" si="497"/>
        <v>462.00330000000002</v>
      </c>
      <c r="X323" s="106">
        <f t="shared" si="498"/>
        <v>481.74200000000008</v>
      </c>
      <c r="Y323" s="102">
        <f t="shared" si="499"/>
        <v>32.116133333333337</v>
      </c>
      <c r="Z323" s="103">
        <f t="shared" si="500"/>
        <v>25.354842105263163</v>
      </c>
      <c r="AA323" s="104">
        <f t="shared" si="501"/>
        <v>28.337764705882357</v>
      </c>
      <c r="AB323" s="151">
        <f t="shared" si="502"/>
        <v>441.91620000000012</v>
      </c>
      <c r="AC323" s="151">
        <f t="shared" si="503"/>
        <v>508.20363000000009</v>
      </c>
      <c r="AD323" s="152">
        <f t="shared" si="504"/>
        <v>521.91620000000012</v>
      </c>
      <c r="AE323" s="148">
        <f t="shared" si="505"/>
        <v>34.794413333333338</v>
      </c>
      <c r="AF323" s="149">
        <f t="shared" si="506"/>
        <v>27.469273684210531</v>
      </c>
      <c r="AG323" s="150">
        <f t="shared" si="507"/>
        <v>30.700952941176478</v>
      </c>
      <c r="AH323" s="187">
        <f t="shared" si="508"/>
        <v>486.10782000000017</v>
      </c>
      <c r="AI323" s="188">
        <f t="shared" si="450"/>
        <v>559.02399300000013</v>
      </c>
      <c r="AJ323" s="188">
        <f t="shared" si="451"/>
        <v>566.10782000000017</v>
      </c>
      <c r="AK323" s="189">
        <f t="shared" si="452"/>
        <v>33.300460000000008</v>
      </c>
      <c r="AL323" s="190">
        <f t="shared" si="453"/>
        <v>26.957515238095247</v>
      </c>
      <c r="AM323" s="191">
        <f t="shared" si="454"/>
        <v>31.450434444444454</v>
      </c>
      <c r="AN323" s="220">
        <f t="shared" si="509"/>
        <v>534.71860200000026</v>
      </c>
      <c r="AO323" s="221">
        <f t="shared" si="456"/>
        <v>614.9263923000002</v>
      </c>
      <c r="AP323" s="221">
        <f t="shared" si="457"/>
        <v>614.71860200000026</v>
      </c>
      <c r="AQ323" s="222">
        <f t="shared" si="458"/>
        <v>36.159917764705895</v>
      </c>
      <c r="AR323" s="223">
        <f t="shared" si="459"/>
        <v>29.272314380952395</v>
      </c>
      <c r="AS323" s="224">
        <f t="shared" si="460"/>
        <v>34.151033444444458</v>
      </c>
      <c r="AT323" s="268">
        <f t="shared" si="461"/>
        <v>491.94111384000018</v>
      </c>
      <c r="AU323" s="253">
        <f t="shared" si="462"/>
        <v>588.1904622000003</v>
      </c>
      <c r="AV323" s="254">
        <f t="shared" ref="AV323:AV381" si="510">AU323*1.15</f>
        <v>676.41903153000032</v>
      </c>
      <c r="AW323" s="254">
        <f t="shared" ref="AW323:AW381" si="511">AU323+80</f>
        <v>668.1904622000003</v>
      </c>
      <c r="AX323" s="255">
        <f t="shared" ref="AX323:AX381" si="512">+((AU323+80)/17)</f>
        <v>39.305321305882373</v>
      </c>
      <c r="AY323" s="256">
        <f t="shared" ref="AY323:AY381" si="513">+((AU323+80)/21)</f>
        <v>31.818593438095252</v>
      </c>
      <c r="AZ323" s="257">
        <f t="shared" ref="AZ323:AZ381" si="514">+((AU323+80)/18)</f>
        <v>37.121692344444462</v>
      </c>
      <c r="BA323" s="268">
        <f t="shared" ref="BA323:BA381" si="515">AV323*0.8</f>
        <v>541.13522522400024</v>
      </c>
      <c r="BB323"/>
      <c r="BC323"/>
      <c r="BD323"/>
      <c r="BE323"/>
      <c r="BF323"/>
      <c r="BG323"/>
      <c r="BH323"/>
      <c r="BI323"/>
      <c r="BJ323"/>
      <c r="BK323"/>
    </row>
    <row r="324" spans="1:63" s="33" customFormat="1" x14ac:dyDescent="0.2">
      <c r="A324" s="33">
        <v>9866</v>
      </c>
      <c r="B324" s="305" t="s">
        <v>337</v>
      </c>
      <c r="C324" s="34" t="s">
        <v>20</v>
      </c>
      <c r="D324" s="47"/>
      <c r="E324" s="36"/>
      <c r="F324" s="75"/>
      <c r="G324" s="37"/>
      <c r="H324" s="38"/>
      <c r="I324" s="39"/>
      <c r="J324" s="80"/>
      <c r="K324" s="79"/>
      <c r="L324" s="41"/>
      <c r="M324" s="42"/>
      <c r="N324" s="43"/>
      <c r="O324" s="44"/>
      <c r="P324" s="45">
        <v>530.42999999999995</v>
      </c>
      <c r="Q324" s="46">
        <f t="shared" si="491"/>
        <v>609.9944999999999</v>
      </c>
      <c r="R324" s="52">
        <f t="shared" si="492"/>
        <v>610.42999999999995</v>
      </c>
      <c r="S324" s="76">
        <f t="shared" si="493"/>
        <v>40.69533333333333</v>
      </c>
      <c r="T324" s="77">
        <f t="shared" si="494"/>
        <v>32.127894736842102</v>
      </c>
      <c r="U324" s="81">
        <f t="shared" si="495"/>
        <v>35.907647058823528</v>
      </c>
      <c r="V324" s="105">
        <f>P324</f>
        <v>530.42999999999995</v>
      </c>
      <c r="W324" s="105">
        <f t="shared" si="497"/>
        <v>609.9944999999999</v>
      </c>
      <c r="X324" s="106">
        <f t="shared" si="498"/>
        <v>610.42999999999995</v>
      </c>
      <c r="Y324" s="102">
        <f t="shared" si="499"/>
        <v>40.69533333333333</v>
      </c>
      <c r="Z324" s="103">
        <f t="shared" si="500"/>
        <v>32.127894736842102</v>
      </c>
      <c r="AA324" s="104">
        <f t="shared" si="501"/>
        <v>35.907647058823528</v>
      </c>
      <c r="AB324" s="151">
        <f t="shared" si="502"/>
        <v>583.47299999999996</v>
      </c>
      <c r="AC324" s="151">
        <f t="shared" si="503"/>
        <v>670.99394999999993</v>
      </c>
      <c r="AD324" s="152">
        <f t="shared" si="504"/>
        <v>663.47299999999996</v>
      </c>
      <c r="AE324" s="148">
        <f t="shared" si="505"/>
        <v>44.231533333333331</v>
      </c>
      <c r="AF324" s="149">
        <f t="shared" si="506"/>
        <v>34.919631578947367</v>
      </c>
      <c r="AG324" s="150">
        <f t="shared" si="507"/>
        <v>39.027823529411762</v>
      </c>
      <c r="AH324" s="187">
        <f t="shared" si="508"/>
        <v>641.82029999999997</v>
      </c>
      <c r="AI324" s="188">
        <f t="shared" si="450"/>
        <v>738.09334499999989</v>
      </c>
      <c r="AJ324" s="188">
        <f t="shared" si="451"/>
        <v>721.82029999999997</v>
      </c>
      <c r="AK324" s="189">
        <f t="shared" si="452"/>
        <v>42.46001764705882</v>
      </c>
      <c r="AL324" s="190">
        <f t="shared" si="453"/>
        <v>34.372395238095237</v>
      </c>
      <c r="AM324" s="191">
        <f t="shared" si="454"/>
        <v>40.101127777777776</v>
      </c>
      <c r="AN324" s="220">
        <f t="shared" si="509"/>
        <v>706.00233000000003</v>
      </c>
      <c r="AO324" s="221">
        <f t="shared" si="456"/>
        <v>811.90267949999998</v>
      </c>
      <c r="AP324" s="221">
        <f t="shared" si="457"/>
        <v>786.00233000000003</v>
      </c>
      <c r="AQ324" s="222">
        <f t="shared" si="458"/>
        <v>46.235431176470591</v>
      </c>
      <c r="AR324" s="223">
        <f t="shared" si="459"/>
        <v>37.428682380952381</v>
      </c>
      <c r="AS324" s="224">
        <f t="shared" si="460"/>
        <v>43.666796111111111</v>
      </c>
      <c r="AT324" s="268">
        <f t="shared" si="461"/>
        <v>649.52214360000005</v>
      </c>
      <c r="AU324" s="253">
        <f t="shared" si="462"/>
        <v>776.60256300000015</v>
      </c>
      <c r="AV324" s="254">
        <f t="shared" si="510"/>
        <v>893.09294745000011</v>
      </c>
      <c r="AW324" s="254">
        <f t="shared" si="511"/>
        <v>856.60256300000015</v>
      </c>
      <c r="AX324" s="255">
        <f t="shared" si="512"/>
        <v>50.388386058823535</v>
      </c>
      <c r="AY324" s="256">
        <f t="shared" si="513"/>
        <v>40.790598238095242</v>
      </c>
      <c r="AZ324" s="257">
        <f t="shared" si="514"/>
        <v>47.589031277777785</v>
      </c>
      <c r="BA324" s="268">
        <f t="shared" si="515"/>
        <v>714.47435796000013</v>
      </c>
      <c r="BB324"/>
      <c r="BC324"/>
      <c r="BD324"/>
      <c r="BE324"/>
      <c r="BF324"/>
      <c r="BG324"/>
      <c r="BH324"/>
      <c r="BI324"/>
      <c r="BJ324"/>
      <c r="BK324"/>
    </row>
    <row r="325" spans="1:63" x14ac:dyDescent="0.2">
      <c r="A325" s="33">
        <v>9867</v>
      </c>
      <c r="B325" s="33" t="s">
        <v>365</v>
      </c>
      <c r="C325" s="34" t="s">
        <v>20</v>
      </c>
      <c r="D325" s="47"/>
      <c r="E325" s="36"/>
      <c r="F325" s="75"/>
      <c r="G325" s="37"/>
      <c r="H325" s="38"/>
      <c r="I325" s="39"/>
      <c r="J325" s="40">
        <v>304.35000000000002</v>
      </c>
      <c r="K325" s="79">
        <f>+(J325*1.15)</f>
        <v>350.0025</v>
      </c>
      <c r="L325" s="41">
        <f>+(J325+80)</f>
        <v>384.35</v>
      </c>
      <c r="M325" s="42">
        <f>+((J325+80)/15)</f>
        <v>25.623333333333335</v>
      </c>
      <c r="N325" s="43">
        <f>+((J325+80)/19)</f>
        <v>20.228947368421053</v>
      </c>
      <c r="O325" s="44">
        <f>+((J325+80)/18)</f>
        <v>21.352777777777778</v>
      </c>
      <c r="P325" s="45">
        <v>304.35000000000002</v>
      </c>
      <c r="Q325" s="46">
        <f t="shared" si="491"/>
        <v>350.0025</v>
      </c>
      <c r="R325" s="52">
        <f t="shared" si="492"/>
        <v>384.35</v>
      </c>
      <c r="S325" s="76">
        <f t="shared" si="493"/>
        <v>25.623333333333335</v>
      </c>
      <c r="T325" s="77">
        <f t="shared" si="494"/>
        <v>20.228947368421053</v>
      </c>
      <c r="U325" s="81">
        <f t="shared" si="495"/>
        <v>22.608823529411765</v>
      </c>
      <c r="V325" s="105">
        <f>P325*1.1</f>
        <v>334.78500000000003</v>
      </c>
      <c r="W325" s="105">
        <f t="shared" si="497"/>
        <v>385.00274999999999</v>
      </c>
      <c r="X325" s="106">
        <f t="shared" si="498"/>
        <v>414.78500000000003</v>
      </c>
      <c r="Y325" s="102">
        <f t="shared" si="499"/>
        <v>27.652333333333335</v>
      </c>
      <c r="Z325" s="103">
        <f t="shared" si="500"/>
        <v>21.830789473684213</v>
      </c>
      <c r="AA325" s="104">
        <f t="shared" si="501"/>
        <v>24.399117647058826</v>
      </c>
      <c r="AB325" s="151">
        <f t="shared" si="502"/>
        <v>368.26350000000008</v>
      </c>
      <c r="AC325" s="151">
        <f t="shared" si="503"/>
        <v>423.50302500000004</v>
      </c>
      <c r="AD325" s="152">
        <f t="shared" si="504"/>
        <v>448.26350000000008</v>
      </c>
      <c r="AE325" s="148">
        <f t="shared" si="505"/>
        <v>29.884233333333338</v>
      </c>
      <c r="AF325" s="149">
        <f t="shared" si="506"/>
        <v>23.59281578947369</v>
      </c>
      <c r="AG325" s="150">
        <f t="shared" si="507"/>
        <v>26.368441176470593</v>
      </c>
      <c r="AH325" s="187">
        <f t="shared" si="508"/>
        <v>405.08985000000013</v>
      </c>
      <c r="AI325" s="188">
        <f t="shared" si="450"/>
        <v>465.85332750000009</v>
      </c>
      <c r="AJ325" s="188">
        <f t="shared" si="451"/>
        <v>485.08985000000013</v>
      </c>
      <c r="AK325" s="189">
        <f t="shared" si="452"/>
        <v>28.534697058823536</v>
      </c>
      <c r="AL325" s="190">
        <f t="shared" si="453"/>
        <v>23.099516666666673</v>
      </c>
      <c r="AM325" s="191">
        <f t="shared" si="454"/>
        <v>26.949436111111119</v>
      </c>
      <c r="AN325" s="220">
        <f t="shared" si="509"/>
        <v>445.59883500000018</v>
      </c>
      <c r="AO325" s="221">
        <f t="shared" si="456"/>
        <v>512.43866025000011</v>
      </c>
      <c r="AP325" s="221">
        <f t="shared" si="457"/>
        <v>525.59883500000024</v>
      </c>
      <c r="AQ325" s="222">
        <f t="shared" si="458"/>
        <v>30.917578529411777</v>
      </c>
      <c r="AR325" s="223">
        <f t="shared" si="459"/>
        <v>25.028515952380964</v>
      </c>
      <c r="AS325" s="224">
        <f t="shared" si="460"/>
        <v>29.19993527777779</v>
      </c>
      <c r="AT325" s="268">
        <f t="shared" si="461"/>
        <v>409.95092820000013</v>
      </c>
      <c r="AU325" s="253">
        <f t="shared" si="462"/>
        <v>490.15871850000025</v>
      </c>
      <c r="AV325" s="254">
        <f t="shared" si="510"/>
        <v>563.68252627500021</v>
      </c>
      <c r="AW325" s="254">
        <f t="shared" si="511"/>
        <v>570.1587185000003</v>
      </c>
      <c r="AX325" s="255">
        <f t="shared" si="512"/>
        <v>33.53874814705884</v>
      </c>
      <c r="AY325" s="256">
        <f t="shared" si="513"/>
        <v>27.150415166666683</v>
      </c>
      <c r="AZ325" s="257">
        <f t="shared" si="514"/>
        <v>31.675484361111128</v>
      </c>
      <c r="BA325" s="268">
        <f t="shared" si="515"/>
        <v>450.94602102000022</v>
      </c>
    </row>
    <row r="326" spans="1:63" x14ac:dyDescent="0.2">
      <c r="A326" s="111">
        <v>9868</v>
      </c>
      <c r="B326" s="111" t="s">
        <v>331</v>
      </c>
      <c r="C326" s="34" t="s">
        <v>20</v>
      </c>
      <c r="D326" s="47"/>
      <c r="E326" s="36"/>
      <c r="F326" s="75"/>
      <c r="G326" s="37"/>
      <c r="H326" s="38"/>
      <c r="I326" s="39"/>
      <c r="J326" s="80"/>
      <c r="K326" s="79"/>
      <c r="L326" s="41"/>
      <c r="M326" s="42"/>
      <c r="N326" s="43"/>
      <c r="O326" s="44"/>
      <c r="P326" s="45">
        <v>173.91</v>
      </c>
      <c r="Q326" s="46">
        <f t="shared" si="491"/>
        <v>199.99649999999997</v>
      </c>
      <c r="R326" s="52">
        <f t="shared" si="492"/>
        <v>253.91</v>
      </c>
      <c r="S326" s="76">
        <f t="shared" si="493"/>
        <v>16.927333333333333</v>
      </c>
      <c r="T326" s="77">
        <f t="shared" si="494"/>
        <v>13.363684210526316</v>
      </c>
      <c r="U326" s="131">
        <f t="shared" si="495"/>
        <v>14.935882352941176</v>
      </c>
      <c r="V326" s="105">
        <f>P326</f>
        <v>173.91</v>
      </c>
      <c r="W326" s="105">
        <f t="shared" si="497"/>
        <v>199.99649999999997</v>
      </c>
      <c r="X326" s="106">
        <f t="shared" si="498"/>
        <v>253.91</v>
      </c>
      <c r="Y326" s="132">
        <f t="shared" si="499"/>
        <v>16.927333333333333</v>
      </c>
      <c r="Z326" s="133">
        <f t="shared" si="500"/>
        <v>13.363684210526316</v>
      </c>
      <c r="AA326" s="134">
        <f t="shared" si="501"/>
        <v>14.935882352941176</v>
      </c>
      <c r="AB326" s="151">
        <f t="shared" si="502"/>
        <v>191.30100000000002</v>
      </c>
      <c r="AC326" s="151">
        <f t="shared" si="503"/>
        <v>219.99615</v>
      </c>
      <c r="AD326" s="152">
        <f t="shared" si="504"/>
        <v>271.30100000000004</v>
      </c>
      <c r="AE326" s="153">
        <f t="shared" si="505"/>
        <v>18.086733333333335</v>
      </c>
      <c r="AF326" s="154">
        <f t="shared" si="506"/>
        <v>14.279000000000002</v>
      </c>
      <c r="AG326" s="155">
        <f t="shared" si="507"/>
        <v>15.958882352941179</v>
      </c>
      <c r="AH326" s="187">
        <f t="shared" si="508"/>
        <v>210.43110000000004</v>
      </c>
      <c r="AI326" s="188">
        <f t="shared" si="450"/>
        <v>241.99576500000003</v>
      </c>
      <c r="AJ326" s="188">
        <f t="shared" si="451"/>
        <v>290.43110000000001</v>
      </c>
      <c r="AK326" s="189">
        <f t="shared" si="452"/>
        <v>17.084182352941177</v>
      </c>
      <c r="AL326" s="190">
        <f t="shared" si="453"/>
        <v>13.830052380952381</v>
      </c>
      <c r="AM326" s="191">
        <f t="shared" si="454"/>
        <v>16.135061111111114</v>
      </c>
      <c r="AN326" s="220">
        <f t="shared" si="509"/>
        <v>231.47421000000006</v>
      </c>
      <c r="AO326" s="221">
        <f t="shared" si="456"/>
        <v>266.19534150000004</v>
      </c>
      <c r="AP326" s="221">
        <f t="shared" si="457"/>
        <v>311.47421000000008</v>
      </c>
      <c r="AQ326" s="222">
        <f t="shared" si="458"/>
        <v>18.322012352941183</v>
      </c>
      <c r="AR326" s="223">
        <f t="shared" si="459"/>
        <v>14.832105238095242</v>
      </c>
      <c r="AS326" s="224">
        <f t="shared" si="460"/>
        <v>17.304122777777781</v>
      </c>
      <c r="AT326" s="268">
        <f t="shared" si="461"/>
        <v>212.95627320000006</v>
      </c>
      <c r="AU326" s="253">
        <f t="shared" si="462"/>
        <v>254.62163100000009</v>
      </c>
      <c r="AV326" s="254">
        <f t="shared" si="510"/>
        <v>292.81487565000009</v>
      </c>
      <c r="AW326" s="254">
        <f t="shared" si="511"/>
        <v>334.62163100000009</v>
      </c>
      <c r="AX326" s="255">
        <f t="shared" si="512"/>
        <v>19.683625352941181</v>
      </c>
      <c r="AY326" s="256">
        <f t="shared" si="513"/>
        <v>15.934363380952385</v>
      </c>
      <c r="AZ326" s="257">
        <f t="shared" si="514"/>
        <v>18.590090611111115</v>
      </c>
      <c r="BA326" s="268">
        <f t="shared" si="515"/>
        <v>234.25190052000008</v>
      </c>
    </row>
    <row r="327" spans="1:63" x14ac:dyDescent="0.2">
      <c r="A327" s="111">
        <v>9869</v>
      </c>
      <c r="B327" s="111" t="s">
        <v>336</v>
      </c>
      <c r="C327" s="34" t="s">
        <v>20</v>
      </c>
      <c r="D327" s="47"/>
      <c r="E327" s="36"/>
      <c r="F327" s="75"/>
      <c r="G327" s="37"/>
      <c r="H327" s="38"/>
      <c r="I327" s="39"/>
      <c r="J327" s="80"/>
      <c r="K327" s="79"/>
      <c r="L327" s="41"/>
      <c r="M327" s="42"/>
      <c r="N327" s="43"/>
      <c r="O327" s="44"/>
      <c r="P327" s="45">
        <v>119.13</v>
      </c>
      <c r="Q327" s="46">
        <f t="shared" si="491"/>
        <v>136.99949999999998</v>
      </c>
      <c r="R327" s="52">
        <f t="shared" si="492"/>
        <v>199.13</v>
      </c>
      <c r="S327" s="76">
        <f t="shared" si="493"/>
        <v>13.275333333333332</v>
      </c>
      <c r="T327" s="77">
        <f t="shared" si="494"/>
        <v>10.480526315789474</v>
      </c>
      <c r="U327" s="131">
        <f t="shared" si="495"/>
        <v>11.713529411764705</v>
      </c>
      <c r="V327" s="105">
        <f>P327</f>
        <v>119.13</v>
      </c>
      <c r="W327" s="105">
        <f t="shared" si="497"/>
        <v>136.99949999999998</v>
      </c>
      <c r="X327" s="106">
        <f t="shared" si="498"/>
        <v>199.13</v>
      </c>
      <c r="Y327" s="132">
        <f t="shared" si="499"/>
        <v>13.275333333333332</v>
      </c>
      <c r="Z327" s="133">
        <f t="shared" si="500"/>
        <v>10.480526315789474</v>
      </c>
      <c r="AA327" s="134">
        <f t="shared" si="501"/>
        <v>11.713529411764705</v>
      </c>
      <c r="AB327" s="151">
        <f t="shared" si="502"/>
        <v>131.04300000000001</v>
      </c>
      <c r="AC327" s="151">
        <f t="shared" si="503"/>
        <v>150.69944999999998</v>
      </c>
      <c r="AD327" s="152">
        <f t="shared" si="504"/>
        <v>211.04300000000001</v>
      </c>
      <c r="AE327" s="153">
        <f t="shared" si="505"/>
        <v>14.069533333333334</v>
      </c>
      <c r="AF327" s="154">
        <f t="shared" si="506"/>
        <v>11.107526315789475</v>
      </c>
      <c r="AG327" s="155">
        <f t="shared" si="507"/>
        <v>12.41429411764706</v>
      </c>
      <c r="AH327" s="187">
        <f t="shared" si="508"/>
        <v>144.14730000000003</v>
      </c>
      <c r="AI327" s="188">
        <f t="shared" si="450"/>
        <v>165.76939500000003</v>
      </c>
      <c r="AJ327" s="188">
        <f t="shared" si="451"/>
        <v>224.14730000000003</v>
      </c>
      <c r="AK327" s="189">
        <f t="shared" si="452"/>
        <v>13.185135294117648</v>
      </c>
      <c r="AL327" s="190">
        <f t="shared" si="453"/>
        <v>10.673680952380954</v>
      </c>
      <c r="AM327" s="191">
        <f t="shared" si="454"/>
        <v>12.45262777777778</v>
      </c>
      <c r="AN327" s="220">
        <f t="shared" si="509"/>
        <v>158.56203000000005</v>
      </c>
      <c r="AO327" s="221">
        <f t="shared" si="456"/>
        <v>182.34633450000004</v>
      </c>
      <c r="AP327" s="221">
        <f t="shared" si="457"/>
        <v>238.56203000000005</v>
      </c>
      <c r="AQ327" s="222">
        <f t="shared" si="458"/>
        <v>14.033060588235298</v>
      </c>
      <c r="AR327" s="223">
        <f t="shared" si="459"/>
        <v>11.360096666666669</v>
      </c>
      <c r="AS327" s="224">
        <f t="shared" si="460"/>
        <v>13.253446111111113</v>
      </c>
      <c r="AT327" s="268">
        <f t="shared" si="461"/>
        <v>145.87706760000003</v>
      </c>
      <c r="AU327" s="253">
        <f t="shared" si="462"/>
        <v>174.41823300000007</v>
      </c>
      <c r="AV327" s="254">
        <f t="shared" si="510"/>
        <v>200.58096795000006</v>
      </c>
      <c r="AW327" s="254">
        <f t="shared" si="511"/>
        <v>254.41823300000007</v>
      </c>
      <c r="AX327" s="255">
        <f t="shared" si="512"/>
        <v>14.96577841176471</v>
      </c>
      <c r="AY327" s="256">
        <f t="shared" si="513"/>
        <v>12.115153952380956</v>
      </c>
      <c r="AZ327" s="257">
        <f t="shared" si="514"/>
        <v>14.134346277777782</v>
      </c>
      <c r="BA327" s="268">
        <f t="shared" si="515"/>
        <v>160.46477436000006</v>
      </c>
    </row>
    <row r="328" spans="1:63" x14ac:dyDescent="0.2">
      <c r="A328" s="136">
        <v>9870</v>
      </c>
      <c r="B328" s="135" t="s">
        <v>340</v>
      </c>
      <c r="C328" s="34" t="s">
        <v>20</v>
      </c>
      <c r="D328" s="47"/>
      <c r="E328" s="36"/>
      <c r="F328" s="75"/>
      <c r="G328" s="37"/>
      <c r="H328" s="38"/>
      <c r="I328" s="39"/>
      <c r="J328" s="80"/>
      <c r="K328" s="79"/>
      <c r="L328" s="41"/>
      <c r="M328" s="42"/>
      <c r="N328" s="43"/>
      <c r="O328" s="44"/>
      <c r="P328" s="45"/>
      <c r="Q328" s="46"/>
      <c r="R328" s="52"/>
      <c r="S328" s="76"/>
      <c r="T328" s="77"/>
      <c r="U328" s="131"/>
      <c r="V328" s="105">
        <v>391</v>
      </c>
      <c r="W328" s="105">
        <f t="shared" si="497"/>
        <v>449.65</v>
      </c>
      <c r="X328" s="106">
        <f t="shared" si="498"/>
        <v>471</v>
      </c>
      <c r="Y328" s="132">
        <f t="shared" si="499"/>
        <v>31.4</v>
      </c>
      <c r="Z328" s="133">
        <f t="shared" si="500"/>
        <v>24.789473684210527</v>
      </c>
      <c r="AA328" s="134">
        <f t="shared" si="501"/>
        <v>27.705882352941178</v>
      </c>
      <c r="AB328" s="151">
        <v>391</v>
      </c>
      <c r="AC328" s="151">
        <f t="shared" si="503"/>
        <v>449.65</v>
      </c>
      <c r="AD328" s="152">
        <f t="shared" si="504"/>
        <v>471</v>
      </c>
      <c r="AE328" s="153">
        <f t="shared" si="505"/>
        <v>31.4</v>
      </c>
      <c r="AF328" s="154">
        <f t="shared" si="506"/>
        <v>24.789473684210527</v>
      </c>
      <c r="AG328" s="155">
        <f t="shared" si="507"/>
        <v>27.705882352941178</v>
      </c>
      <c r="AH328" s="187">
        <f t="shared" si="508"/>
        <v>430.1</v>
      </c>
      <c r="AI328" s="188">
        <f t="shared" si="450"/>
        <v>494.61500000000001</v>
      </c>
      <c r="AJ328" s="188">
        <f t="shared" si="451"/>
        <v>510.1</v>
      </c>
      <c r="AK328" s="189">
        <f t="shared" si="452"/>
        <v>30.005882352941178</v>
      </c>
      <c r="AL328" s="190">
        <f t="shared" si="453"/>
        <v>24.290476190476191</v>
      </c>
      <c r="AM328" s="191">
        <f t="shared" si="454"/>
        <v>28.338888888888889</v>
      </c>
      <c r="AN328" s="220">
        <f t="shared" si="509"/>
        <v>473.11000000000007</v>
      </c>
      <c r="AO328" s="221">
        <f t="shared" si="456"/>
        <v>544.07650000000001</v>
      </c>
      <c r="AP328" s="221">
        <f t="shared" si="457"/>
        <v>553.11000000000013</v>
      </c>
      <c r="AQ328" s="222">
        <f t="shared" si="458"/>
        <v>32.535882352941186</v>
      </c>
      <c r="AR328" s="223">
        <f t="shared" si="459"/>
        <v>26.338571428571434</v>
      </c>
      <c r="AS328" s="224">
        <f t="shared" si="460"/>
        <v>30.728333333333339</v>
      </c>
      <c r="AT328" s="268">
        <f t="shared" si="461"/>
        <v>435.26120000000003</v>
      </c>
      <c r="AU328" s="253">
        <f t="shared" si="462"/>
        <v>520.42100000000016</v>
      </c>
      <c r="AV328" s="254">
        <f t="shared" si="510"/>
        <v>598.48415000000011</v>
      </c>
      <c r="AW328" s="254">
        <f t="shared" si="511"/>
        <v>600.42100000000016</v>
      </c>
      <c r="AX328" s="255">
        <f t="shared" si="512"/>
        <v>35.318882352941188</v>
      </c>
      <c r="AY328" s="256">
        <f t="shared" si="513"/>
        <v>28.591476190476197</v>
      </c>
      <c r="AZ328" s="257">
        <f t="shared" si="514"/>
        <v>33.356722222222231</v>
      </c>
      <c r="BA328" s="268">
        <f t="shared" si="515"/>
        <v>478.78732000000014</v>
      </c>
    </row>
    <row r="329" spans="1:63" x14ac:dyDescent="0.2">
      <c r="A329" s="111">
        <v>9871</v>
      </c>
      <c r="B329" s="135" t="s">
        <v>335</v>
      </c>
      <c r="C329" s="34" t="s">
        <v>20</v>
      </c>
      <c r="D329" s="47"/>
      <c r="E329" s="36"/>
      <c r="F329" s="75"/>
      <c r="G329" s="37"/>
      <c r="H329" s="38"/>
      <c r="I329" s="39"/>
      <c r="J329" s="80"/>
      <c r="K329" s="79"/>
      <c r="L329" s="41"/>
      <c r="M329" s="42"/>
      <c r="N329" s="43"/>
      <c r="O329" s="44"/>
      <c r="P329" s="45">
        <v>196.52</v>
      </c>
      <c r="Q329" s="46">
        <f>+(P329*1.15)</f>
        <v>225.99799999999999</v>
      </c>
      <c r="R329" s="52">
        <f>+(P329+80)</f>
        <v>276.52</v>
      </c>
      <c r="S329" s="76">
        <f>+((P329+80)/15)</f>
        <v>18.434666666666665</v>
      </c>
      <c r="T329" s="77">
        <f>+((P329+80)/19)</f>
        <v>14.553684210526315</v>
      </c>
      <c r="U329" s="131">
        <f>+((P329+80)/17)</f>
        <v>16.265882352941176</v>
      </c>
      <c r="V329" s="105">
        <f>P329</f>
        <v>196.52</v>
      </c>
      <c r="W329" s="105">
        <f t="shared" si="497"/>
        <v>225.99799999999999</v>
      </c>
      <c r="X329" s="106">
        <f t="shared" si="498"/>
        <v>276.52</v>
      </c>
      <c r="Y329" s="132">
        <f t="shared" si="499"/>
        <v>18.434666666666665</v>
      </c>
      <c r="Z329" s="133">
        <f t="shared" si="500"/>
        <v>14.553684210526315</v>
      </c>
      <c r="AA329" s="134">
        <f t="shared" si="501"/>
        <v>16.265882352941176</v>
      </c>
      <c r="AB329" s="151">
        <f>V329*1.1</f>
        <v>216.17200000000003</v>
      </c>
      <c r="AC329" s="151">
        <f t="shared" si="503"/>
        <v>248.59780000000001</v>
      </c>
      <c r="AD329" s="152">
        <f t="shared" si="504"/>
        <v>296.17200000000003</v>
      </c>
      <c r="AE329" s="153">
        <f t="shared" si="505"/>
        <v>19.744800000000001</v>
      </c>
      <c r="AF329" s="154">
        <f t="shared" si="506"/>
        <v>15.588000000000001</v>
      </c>
      <c r="AG329" s="155">
        <f t="shared" si="507"/>
        <v>17.421882352941179</v>
      </c>
      <c r="AH329" s="187">
        <f t="shared" si="508"/>
        <v>237.78920000000005</v>
      </c>
      <c r="AI329" s="188">
        <f t="shared" si="450"/>
        <v>273.45758000000006</v>
      </c>
      <c r="AJ329" s="188">
        <f t="shared" si="451"/>
        <v>317.78920000000005</v>
      </c>
      <c r="AK329" s="189">
        <f t="shared" si="452"/>
        <v>18.693482352941178</v>
      </c>
      <c r="AL329" s="190">
        <f t="shared" si="453"/>
        <v>15.13281904761905</v>
      </c>
      <c r="AM329" s="191">
        <f t="shared" si="454"/>
        <v>17.65495555555556</v>
      </c>
      <c r="AN329" s="220">
        <f t="shared" si="509"/>
        <v>261.56812000000008</v>
      </c>
      <c r="AO329" s="221">
        <f t="shared" si="456"/>
        <v>300.80333800000005</v>
      </c>
      <c r="AP329" s="221">
        <f t="shared" si="457"/>
        <v>341.56812000000008</v>
      </c>
      <c r="AQ329" s="222">
        <f t="shared" si="458"/>
        <v>20.092242352941181</v>
      </c>
      <c r="AR329" s="223">
        <f t="shared" si="459"/>
        <v>16.265148571428576</v>
      </c>
      <c r="AS329" s="224">
        <f t="shared" si="460"/>
        <v>18.97600666666667</v>
      </c>
      <c r="AT329" s="268">
        <f t="shared" si="461"/>
        <v>240.64267040000004</v>
      </c>
      <c r="AU329" s="253">
        <f t="shared" si="462"/>
        <v>287.72493200000014</v>
      </c>
      <c r="AV329" s="254">
        <f t="shared" si="510"/>
        <v>330.88367180000012</v>
      </c>
      <c r="AW329" s="254">
        <f t="shared" si="511"/>
        <v>367.72493200000014</v>
      </c>
      <c r="AX329" s="255">
        <f t="shared" si="512"/>
        <v>21.630878352941185</v>
      </c>
      <c r="AY329" s="256">
        <f t="shared" si="513"/>
        <v>17.510711047619054</v>
      </c>
      <c r="AZ329" s="257">
        <f t="shared" si="514"/>
        <v>20.429162888888897</v>
      </c>
      <c r="BA329" s="268">
        <f t="shared" si="515"/>
        <v>264.7069374400001</v>
      </c>
    </row>
    <row r="330" spans="1:63" x14ac:dyDescent="0.2">
      <c r="A330" s="136">
        <v>9872</v>
      </c>
      <c r="B330" s="135" t="s">
        <v>341</v>
      </c>
      <c r="C330" s="34" t="s">
        <v>20</v>
      </c>
      <c r="D330" s="47"/>
      <c r="E330" s="36"/>
      <c r="F330" s="75"/>
      <c r="G330" s="37"/>
      <c r="H330" s="38"/>
      <c r="I330" s="39"/>
      <c r="J330" s="80"/>
      <c r="K330" s="79"/>
      <c r="L330" s="41"/>
      <c r="M330" s="42"/>
      <c r="N330" s="43"/>
      <c r="O330" s="44"/>
      <c r="P330" s="45"/>
      <c r="Q330" s="46"/>
      <c r="R330" s="52"/>
      <c r="S330" s="76"/>
      <c r="T330" s="77"/>
      <c r="U330" s="131"/>
      <c r="V330" s="105">
        <v>173.91</v>
      </c>
      <c r="W330" s="105">
        <f t="shared" si="497"/>
        <v>199.99649999999997</v>
      </c>
      <c r="X330" s="106">
        <f t="shared" si="498"/>
        <v>253.91</v>
      </c>
      <c r="Y330" s="132">
        <f t="shared" si="499"/>
        <v>16.927333333333333</v>
      </c>
      <c r="Z330" s="133">
        <f t="shared" si="500"/>
        <v>13.363684210526316</v>
      </c>
      <c r="AA330" s="134">
        <f t="shared" si="501"/>
        <v>14.935882352941176</v>
      </c>
      <c r="AB330" s="151">
        <v>173.91</v>
      </c>
      <c r="AC330" s="151">
        <f t="shared" si="503"/>
        <v>199.99649999999997</v>
      </c>
      <c r="AD330" s="152">
        <f t="shared" si="504"/>
        <v>253.91</v>
      </c>
      <c r="AE330" s="153">
        <f t="shared" si="505"/>
        <v>16.927333333333333</v>
      </c>
      <c r="AF330" s="154">
        <f t="shared" si="506"/>
        <v>13.363684210526316</v>
      </c>
      <c r="AG330" s="155">
        <f t="shared" si="507"/>
        <v>14.935882352941176</v>
      </c>
      <c r="AH330" s="187">
        <f t="shared" si="508"/>
        <v>191.30100000000002</v>
      </c>
      <c r="AI330" s="188">
        <f t="shared" si="450"/>
        <v>219.99615</v>
      </c>
      <c r="AJ330" s="188">
        <f t="shared" si="451"/>
        <v>271.30100000000004</v>
      </c>
      <c r="AK330" s="189">
        <f t="shared" si="452"/>
        <v>15.958882352941179</v>
      </c>
      <c r="AL330" s="190">
        <f t="shared" si="453"/>
        <v>12.91909523809524</v>
      </c>
      <c r="AM330" s="191">
        <f t="shared" si="454"/>
        <v>15.07227777777778</v>
      </c>
      <c r="AN330" s="220">
        <f t="shared" si="509"/>
        <v>210.43110000000004</v>
      </c>
      <c r="AO330" s="221">
        <f t="shared" si="456"/>
        <v>241.99576500000003</v>
      </c>
      <c r="AP330" s="221">
        <f t="shared" si="457"/>
        <v>290.43110000000001</v>
      </c>
      <c r="AQ330" s="222">
        <f t="shared" si="458"/>
        <v>17.084182352941177</v>
      </c>
      <c r="AR330" s="223">
        <f t="shared" si="459"/>
        <v>13.830052380952381</v>
      </c>
      <c r="AS330" s="224">
        <f t="shared" si="460"/>
        <v>16.135061111111114</v>
      </c>
      <c r="AT330" s="268">
        <f t="shared" si="461"/>
        <v>193.59661200000005</v>
      </c>
      <c r="AU330" s="253">
        <f t="shared" si="462"/>
        <v>231.47421000000006</v>
      </c>
      <c r="AV330" s="254">
        <f t="shared" si="510"/>
        <v>266.19534150000004</v>
      </c>
      <c r="AW330" s="254">
        <f t="shared" si="511"/>
        <v>311.47421000000008</v>
      </c>
      <c r="AX330" s="255">
        <f t="shared" si="512"/>
        <v>18.322012352941183</v>
      </c>
      <c r="AY330" s="256">
        <f t="shared" si="513"/>
        <v>14.832105238095242</v>
      </c>
      <c r="AZ330" s="257">
        <f t="shared" si="514"/>
        <v>17.304122777777781</v>
      </c>
      <c r="BA330" s="268">
        <f t="shared" si="515"/>
        <v>212.95627320000006</v>
      </c>
    </row>
    <row r="331" spans="1:63" x14ac:dyDescent="0.2">
      <c r="A331" s="136">
        <v>9873</v>
      </c>
      <c r="B331" s="135" t="s">
        <v>395</v>
      </c>
      <c r="C331" s="34" t="s">
        <v>20</v>
      </c>
      <c r="D331" s="47"/>
      <c r="E331" s="36"/>
      <c r="F331" s="75"/>
      <c r="G331" s="37"/>
      <c r="H331" s="38"/>
      <c r="I331" s="39"/>
      <c r="J331" s="80"/>
      <c r="K331" s="79"/>
      <c r="L331" s="41"/>
      <c r="M331" s="42"/>
      <c r="N331" s="43"/>
      <c r="O331" s="44"/>
      <c r="P331" s="45"/>
      <c r="Q331" s="46"/>
      <c r="R331" s="52"/>
      <c r="S331" s="76"/>
      <c r="T331" s="77"/>
      <c r="U331" s="131"/>
      <c r="V331" s="105">
        <v>304.33999999999997</v>
      </c>
      <c r="W331" s="105">
        <f t="shared" si="497"/>
        <v>349.99099999999993</v>
      </c>
      <c r="X331" s="106">
        <f t="shared" si="498"/>
        <v>384.34</v>
      </c>
      <c r="Y331" s="132">
        <f t="shared" si="499"/>
        <v>25.622666666666664</v>
      </c>
      <c r="Z331" s="133">
        <f t="shared" si="500"/>
        <v>20.228421052631578</v>
      </c>
      <c r="AA331" s="134">
        <f t="shared" si="501"/>
        <v>22.608235294117645</v>
      </c>
      <c r="AB331" s="151">
        <v>304.33999999999997</v>
      </c>
      <c r="AC331" s="151">
        <f t="shared" si="503"/>
        <v>349.99099999999993</v>
      </c>
      <c r="AD331" s="152">
        <f t="shared" si="504"/>
        <v>384.34</v>
      </c>
      <c r="AE331" s="153">
        <f t="shared" si="505"/>
        <v>25.622666666666664</v>
      </c>
      <c r="AF331" s="154">
        <f t="shared" si="506"/>
        <v>20.228421052631578</v>
      </c>
      <c r="AG331" s="155">
        <f t="shared" si="507"/>
        <v>22.608235294117645</v>
      </c>
      <c r="AH331" s="187">
        <f t="shared" si="508"/>
        <v>334.774</v>
      </c>
      <c r="AI331" s="188">
        <f t="shared" si="450"/>
        <v>384.99009999999998</v>
      </c>
      <c r="AJ331" s="188">
        <f t="shared" si="451"/>
        <v>414.774</v>
      </c>
      <c r="AK331" s="189">
        <f t="shared" si="452"/>
        <v>24.398470588235295</v>
      </c>
      <c r="AL331" s="190">
        <f t="shared" si="453"/>
        <v>19.751142857142856</v>
      </c>
      <c r="AM331" s="191">
        <f t="shared" si="454"/>
        <v>23.042999999999999</v>
      </c>
      <c r="AN331" s="220">
        <f t="shared" si="509"/>
        <v>368.25140000000005</v>
      </c>
      <c r="AO331" s="221">
        <f t="shared" si="456"/>
        <v>423.48911000000004</v>
      </c>
      <c r="AP331" s="221">
        <f t="shared" si="457"/>
        <v>448.25140000000005</v>
      </c>
      <c r="AQ331" s="222">
        <f t="shared" si="458"/>
        <v>26.36772941176471</v>
      </c>
      <c r="AR331" s="223">
        <f t="shared" si="459"/>
        <v>21.345304761904764</v>
      </c>
      <c r="AS331" s="224">
        <f t="shared" si="460"/>
        <v>24.902855555555558</v>
      </c>
      <c r="AT331" s="268">
        <f t="shared" si="461"/>
        <v>338.79128800000007</v>
      </c>
      <c r="AU331" s="253">
        <f t="shared" si="462"/>
        <v>405.07654000000008</v>
      </c>
      <c r="AV331" s="254">
        <f t="shared" si="510"/>
        <v>465.83802100000008</v>
      </c>
      <c r="AW331" s="254">
        <f t="shared" si="511"/>
        <v>485.07654000000008</v>
      </c>
      <c r="AX331" s="255">
        <f t="shared" si="512"/>
        <v>28.533914117647065</v>
      </c>
      <c r="AY331" s="256">
        <f t="shared" si="513"/>
        <v>23.098882857142861</v>
      </c>
      <c r="AZ331" s="257">
        <f t="shared" si="514"/>
        <v>26.94869666666667</v>
      </c>
      <c r="BA331" s="268">
        <f t="shared" si="515"/>
        <v>372.67041680000011</v>
      </c>
    </row>
    <row r="332" spans="1:63" x14ac:dyDescent="0.2">
      <c r="A332" s="136">
        <v>9874</v>
      </c>
      <c r="B332" s="135" t="s">
        <v>394</v>
      </c>
      <c r="C332" s="34" t="s">
        <v>20</v>
      </c>
      <c r="D332" s="112"/>
      <c r="E332" s="113"/>
      <c r="F332" s="114"/>
      <c r="G332" s="115"/>
      <c r="H332" s="116"/>
      <c r="I332" s="117"/>
      <c r="J332" s="118"/>
      <c r="K332" s="119"/>
      <c r="L332" s="120"/>
      <c r="M332" s="121"/>
      <c r="N332" s="122"/>
      <c r="O332" s="123"/>
      <c r="P332" s="124"/>
      <c r="Q332" s="125"/>
      <c r="R332" s="126"/>
      <c r="S332" s="127"/>
      <c r="T332" s="128"/>
      <c r="U332" s="129"/>
      <c r="V332" s="105">
        <v>173.91</v>
      </c>
      <c r="W332" s="105">
        <f t="shared" si="497"/>
        <v>199.99649999999997</v>
      </c>
      <c r="X332" s="106">
        <f t="shared" si="498"/>
        <v>253.91</v>
      </c>
      <c r="Y332" s="132">
        <f t="shared" si="499"/>
        <v>16.927333333333333</v>
      </c>
      <c r="Z332" s="133">
        <f t="shared" si="500"/>
        <v>13.363684210526316</v>
      </c>
      <c r="AA332" s="134">
        <f t="shared" si="501"/>
        <v>14.935882352941176</v>
      </c>
      <c r="AB332" s="151">
        <v>173.91</v>
      </c>
      <c r="AC332" s="151">
        <f t="shared" si="503"/>
        <v>199.99649999999997</v>
      </c>
      <c r="AD332" s="152">
        <f t="shared" si="504"/>
        <v>253.91</v>
      </c>
      <c r="AE332" s="153">
        <f t="shared" si="505"/>
        <v>16.927333333333333</v>
      </c>
      <c r="AF332" s="154">
        <f t="shared" si="506"/>
        <v>13.363684210526316</v>
      </c>
      <c r="AG332" s="155">
        <f t="shared" si="507"/>
        <v>14.935882352941176</v>
      </c>
      <c r="AH332" s="187">
        <f t="shared" si="508"/>
        <v>191.30100000000002</v>
      </c>
      <c r="AI332" s="188">
        <f t="shared" si="450"/>
        <v>219.99615</v>
      </c>
      <c r="AJ332" s="188">
        <f t="shared" si="451"/>
        <v>271.30100000000004</v>
      </c>
      <c r="AK332" s="189">
        <f t="shared" si="452"/>
        <v>15.958882352941179</v>
      </c>
      <c r="AL332" s="190">
        <f t="shared" si="453"/>
        <v>12.91909523809524</v>
      </c>
      <c r="AM332" s="191">
        <f t="shared" si="454"/>
        <v>15.07227777777778</v>
      </c>
      <c r="AN332" s="220">
        <f t="shared" si="509"/>
        <v>210.43110000000004</v>
      </c>
      <c r="AO332" s="221">
        <f t="shared" si="456"/>
        <v>241.99576500000003</v>
      </c>
      <c r="AP332" s="221">
        <f t="shared" si="457"/>
        <v>290.43110000000001</v>
      </c>
      <c r="AQ332" s="222">
        <f t="shared" si="458"/>
        <v>17.084182352941177</v>
      </c>
      <c r="AR332" s="223">
        <f t="shared" si="459"/>
        <v>13.830052380952381</v>
      </c>
      <c r="AS332" s="224">
        <f t="shared" si="460"/>
        <v>16.135061111111114</v>
      </c>
      <c r="AT332" s="268">
        <f t="shared" si="461"/>
        <v>193.59661200000005</v>
      </c>
      <c r="AU332" s="253">
        <f t="shared" si="462"/>
        <v>231.47421000000006</v>
      </c>
      <c r="AV332" s="254">
        <f t="shared" si="510"/>
        <v>266.19534150000004</v>
      </c>
      <c r="AW332" s="254">
        <f t="shared" si="511"/>
        <v>311.47421000000008</v>
      </c>
      <c r="AX332" s="255">
        <f t="shared" si="512"/>
        <v>18.322012352941183</v>
      </c>
      <c r="AY332" s="256">
        <f t="shared" si="513"/>
        <v>14.832105238095242</v>
      </c>
      <c r="AZ332" s="257">
        <f t="shared" si="514"/>
        <v>17.304122777777781</v>
      </c>
      <c r="BA332" s="268">
        <f t="shared" si="515"/>
        <v>212.95627320000006</v>
      </c>
    </row>
    <row r="333" spans="1:63" x14ac:dyDescent="0.2">
      <c r="A333" s="136">
        <v>9876</v>
      </c>
      <c r="B333" s="135" t="s">
        <v>339</v>
      </c>
      <c r="C333" s="34" t="s">
        <v>20</v>
      </c>
      <c r="D333" s="112"/>
      <c r="E333" s="113"/>
      <c r="F333" s="114"/>
      <c r="G333" s="115"/>
      <c r="H333" s="116"/>
      <c r="I333" s="117"/>
      <c r="J333" s="118"/>
      <c r="K333" s="119"/>
      <c r="L333" s="120"/>
      <c r="M333" s="121"/>
      <c r="N333" s="122"/>
      <c r="O333" s="123"/>
      <c r="P333" s="124"/>
      <c r="Q333" s="125"/>
      <c r="R333" s="126"/>
      <c r="S333" s="127"/>
      <c r="T333" s="128"/>
      <c r="U333" s="129"/>
      <c r="V333" s="105">
        <v>260.85000000000002</v>
      </c>
      <c r="W333" s="105">
        <f t="shared" si="497"/>
        <v>299.97750000000002</v>
      </c>
      <c r="X333" s="106">
        <f t="shared" si="498"/>
        <v>340.85</v>
      </c>
      <c r="Y333" s="132">
        <f t="shared" si="499"/>
        <v>22.723333333333336</v>
      </c>
      <c r="Z333" s="133">
        <f t="shared" si="500"/>
        <v>17.939473684210526</v>
      </c>
      <c r="AA333" s="134">
        <f t="shared" si="501"/>
        <v>20.05</v>
      </c>
      <c r="AB333" s="151">
        <f>V333*1.1</f>
        <v>286.93500000000006</v>
      </c>
      <c r="AC333" s="151">
        <f t="shared" si="503"/>
        <v>329.97525000000002</v>
      </c>
      <c r="AD333" s="152">
        <f t="shared" si="504"/>
        <v>366.93500000000006</v>
      </c>
      <c r="AE333" s="153">
        <f t="shared" si="505"/>
        <v>24.462333333333337</v>
      </c>
      <c r="AF333" s="154">
        <f t="shared" si="506"/>
        <v>19.312368421052636</v>
      </c>
      <c r="AG333" s="155">
        <f t="shared" si="507"/>
        <v>21.584411764705887</v>
      </c>
      <c r="AH333" s="202">
        <f t="shared" si="508"/>
        <v>315.62850000000009</v>
      </c>
      <c r="AI333" s="188">
        <f t="shared" si="450"/>
        <v>362.97277500000007</v>
      </c>
      <c r="AJ333" s="188">
        <f t="shared" si="451"/>
        <v>395.62850000000009</v>
      </c>
      <c r="AK333" s="189">
        <f t="shared" si="452"/>
        <v>23.272264705882357</v>
      </c>
      <c r="AL333" s="190">
        <f t="shared" si="453"/>
        <v>18.839452380952384</v>
      </c>
      <c r="AM333" s="191">
        <f t="shared" si="454"/>
        <v>21.979361111111118</v>
      </c>
      <c r="AN333" s="225">
        <f t="shared" si="509"/>
        <v>347.19135000000011</v>
      </c>
      <c r="AO333" s="221">
        <f t="shared" si="456"/>
        <v>399.27005250000008</v>
      </c>
      <c r="AP333" s="221">
        <f t="shared" si="457"/>
        <v>427.19135000000011</v>
      </c>
      <c r="AQ333" s="222">
        <f t="shared" si="458"/>
        <v>25.128902941176477</v>
      </c>
      <c r="AR333" s="223">
        <f t="shared" si="459"/>
        <v>20.342445238095245</v>
      </c>
      <c r="AS333" s="224">
        <f t="shared" si="460"/>
        <v>23.732852777777783</v>
      </c>
      <c r="AT333" s="268">
        <f t="shared" si="461"/>
        <v>319.41604200000006</v>
      </c>
      <c r="AU333" s="253">
        <f t="shared" si="462"/>
        <v>381.91048500000016</v>
      </c>
      <c r="AV333" s="254">
        <f t="shared" si="510"/>
        <v>439.19705775000017</v>
      </c>
      <c r="AW333" s="254">
        <f t="shared" si="511"/>
        <v>461.91048500000016</v>
      </c>
      <c r="AX333" s="255">
        <f t="shared" si="512"/>
        <v>27.171205000000011</v>
      </c>
      <c r="AY333" s="256">
        <f t="shared" si="513"/>
        <v>21.995737380952388</v>
      </c>
      <c r="AZ333" s="257">
        <f t="shared" si="514"/>
        <v>25.661693611111119</v>
      </c>
      <c r="BA333" s="268">
        <f t="shared" si="515"/>
        <v>351.35764620000015</v>
      </c>
    </row>
    <row r="334" spans="1:63" x14ac:dyDescent="0.2">
      <c r="A334" s="136">
        <v>9877</v>
      </c>
      <c r="B334" s="136" t="s">
        <v>392</v>
      </c>
      <c r="C334" s="34" t="s">
        <v>20</v>
      </c>
      <c r="D334" s="112"/>
      <c r="E334" s="113"/>
      <c r="F334" s="114"/>
      <c r="G334" s="115"/>
      <c r="H334" s="116"/>
      <c r="I334" s="117"/>
      <c r="J334" s="118"/>
      <c r="K334" s="119"/>
      <c r="L334" s="120"/>
      <c r="M334" s="121"/>
      <c r="N334" s="122"/>
      <c r="O334" s="123"/>
      <c r="P334" s="124"/>
      <c r="Q334" s="125"/>
      <c r="R334" s="126"/>
      <c r="S334" s="127"/>
      <c r="T334" s="128"/>
      <c r="U334" s="129"/>
      <c r="V334" s="105">
        <v>217.39</v>
      </c>
      <c r="W334" s="105">
        <f t="shared" si="497"/>
        <v>249.99849999999998</v>
      </c>
      <c r="X334" s="106">
        <f t="shared" si="498"/>
        <v>297.39</v>
      </c>
      <c r="Y334" s="132">
        <f t="shared" si="499"/>
        <v>19.826000000000001</v>
      </c>
      <c r="Z334" s="133">
        <f t="shared" si="500"/>
        <v>15.652105263157894</v>
      </c>
      <c r="AA334" s="134">
        <f t="shared" si="501"/>
        <v>17.493529411764705</v>
      </c>
      <c r="AB334" s="151">
        <v>217.39</v>
      </c>
      <c r="AC334" s="151">
        <f t="shared" si="503"/>
        <v>249.99849999999998</v>
      </c>
      <c r="AD334" s="152">
        <f t="shared" si="504"/>
        <v>297.39</v>
      </c>
      <c r="AE334" s="153">
        <f t="shared" si="505"/>
        <v>19.826000000000001</v>
      </c>
      <c r="AF334" s="154">
        <f t="shared" si="506"/>
        <v>15.652105263157894</v>
      </c>
      <c r="AG334" s="155">
        <f t="shared" si="507"/>
        <v>17.493529411764705</v>
      </c>
      <c r="AH334" s="202">
        <f t="shared" si="508"/>
        <v>239.12899999999999</v>
      </c>
      <c r="AI334" s="188">
        <f t="shared" si="450"/>
        <v>274.99834999999996</v>
      </c>
      <c r="AJ334" s="188">
        <f t="shared" si="451"/>
        <v>319.12900000000002</v>
      </c>
      <c r="AK334" s="189">
        <f t="shared" si="452"/>
        <v>18.772294117647061</v>
      </c>
      <c r="AL334" s="190">
        <f t="shared" si="453"/>
        <v>15.196619047619048</v>
      </c>
      <c r="AM334" s="191">
        <f t="shared" si="454"/>
        <v>17.729388888888892</v>
      </c>
      <c r="AN334" s="225">
        <f t="shared" si="509"/>
        <v>263.0419</v>
      </c>
      <c r="AO334" s="221">
        <f t="shared" si="456"/>
        <v>302.49818499999998</v>
      </c>
      <c r="AP334" s="221">
        <f t="shared" si="457"/>
        <v>343.0419</v>
      </c>
      <c r="AQ334" s="222">
        <f t="shared" si="458"/>
        <v>20.178935294117647</v>
      </c>
      <c r="AR334" s="223">
        <f t="shared" si="459"/>
        <v>16.335328571428573</v>
      </c>
      <c r="AS334" s="224">
        <f t="shared" si="460"/>
        <v>19.057883333333333</v>
      </c>
      <c r="AT334" s="268">
        <f t="shared" si="461"/>
        <v>241.998548</v>
      </c>
      <c r="AU334" s="253">
        <f t="shared" si="462"/>
        <v>289.34609</v>
      </c>
      <c r="AV334" s="254">
        <f t="shared" si="510"/>
        <v>332.74800349999998</v>
      </c>
      <c r="AW334" s="254">
        <f t="shared" si="511"/>
        <v>369.34609</v>
      </c>
      <c r="AX334" s="255">
        <f t="shared" si="512"/>
        <v>21.726240588235296</v>
      </c>
      <c r="AY334" s="256">
        <f t="shared" si="513"/>
        <v>17.587909047619046</v>
      </c>
      <c r="AZ334" s="257">
        <f t="shared" si="514"/>
        <v>20.519227222222224</v>
      </c>
      <c r="BA334" s="268">
        <f t="shared" si="515"/>
        <v>266.1984028</v>
      </c>
    </row>
    <row r="335" spans="1:63" x14ac:dyDescent="0.2">
      <c r="A335" s="301">
        <v>9879</v>
      </c>
      <c r="B335" s="301" t="s">
        <v>393</v>
      </c>
      <c r="C335" s="34" t="s">
        <v>20</v>
      </c>
      <c r="D335" s="112"/>
      <c r="E335" s="113"/>
      <c r="F335" s="114"/>
      <c r="G335" s="115"/>
      <c r="H335" s="116"/>
      <c r="I335" s="117"/>
      <c r="J335" s="118"/>
      <c r="K335" s="119"/>
      <c r="L335" s="120"/>
      <c r="M335" s="121"/>
      <c r="N335" s="122"/>
      <c r="O335" s="123"/>
      <c r="P335" s="124"/>
      <c r="Q335" s="125"/>
      <c r="R335" s="126"/>
      <c r="S335" s="127"/>
      <c r="T335" s="128"/>
      <c r="U335" s="129"/>
      <c r="V335" s="174">
        <v>217.39</v>
      </c>
      <c r="W335" s="105">
        <f t="shared" si="497"/>
        <v>249.99849999999998</v>
      </c>
      <c r="X335" s="106">
        <f t="shared" si="498"/>
        <v>297.39</v>
      </c>
      <c r="Y335" s="132">
        <f t="shared" si="499"/>
        <v>19.826000000000001</v>
      </c>
      <c r="Z335" s="133">
        <f t="shared" si="500"/>
        <v>15.652105263157894</v>
      </c>
      <c r="AA335" s="134">
        <f t="shared" si="501"/>
        <v>17.493529411764705</v>
      </c>
      <c r="AB335" s="151">
        <v>217.39</v>
      </c>
      <c r="AC335" s="151">
        <f t="shared" si="503"/>
        <v>249.99849999999998</v>
      </c>
      <c r="AD335" s="152">
        <f t="shared" si="504"/>
        <v>297.39</v>
      </c>
      <c r="AE335" s="153">
        <f t="shared" si="505"/>
        <v>19.826000000000001</v>
      </c>
      <c r="AF335" s="154">
        <f t="shared" si="506"/>
        <v>15.652105263157894</v>
      </c>
      <c r="AG335" s="155">
        <f t="shared" si="507"/>
        <v>17.493529411764705</v>
      </c>
      <c r="AH335" s="202">
        <f t="shared" si="508"/>
        <v>239.12899999999999</v>
      </c>
      <c r="AI335" s="188">
        <f t="shared" si="450"/>
        <v>274.99834999999996</v>
      </c>
      <c r="AJ335" s="188">
        <f t="shared" si="451"/>
        <v>319.12900000000002</v>
      </c>
      <c r="AK335" s="189">
        <f t="shared" si="452"/>
        <v>18.772294117647061</v>
      </c>
      <c r="AL335" s="190">
        <f t="shared" si="453"/>
        <v>15.196619047619048</v>
      </c>
      <c r="AM335" s="191">
        <f t="shared" si="454"/>
        <v>17.729388888888892</v>
      </c>
      <c r="AN335" s="225">
        <f t="shared" si="509"/>
        <v>263.0419</v>
      </c>
      <c r="AO335" s="221">
        <f t="shared" si="456"/>
        <v>302.49818499999998</v>
      </c>
      <c r="AP335" s="221">
        <f t="shared" si="457"/>
        <v>343.0419</v>
      </c>
      <c r="AQ335" s="222">
        <f t="shared" si="458"/>
        <v>20.178935294117647</v>
      </c>
      <c r="AR335" s="223">
        <f t="shared" si="459"/>
        <v>16.335328571428573</v>
      </c>
      <c r="AS335" s="224">
        <f t="shared" si="460"/>
        <v>19.057883333333333</v>
      </c>
      <c r="AT335" s="268">
        <f t="shared" si="461"/>
        <v>241.998548</v>
      </c>
      <c r="AU335" s="253">
        <f t="shared" si="462"/>
        <v>289.34609</v>
      </c>
      <c r="AV335" s="254">
        <f t="shared" si="510"/>
        <v>332.74800349999998</v>
      </c>
      <c r="AW335" s="254">
        <f t="shared" si="511"/>
        <v>369.34609</v>
      </c>
      <c r="AX335" s="255">
        <f t="shared" si="512"/>
        <v>21.726240588235296</v>
      </c>
      <c r="AY335" s="256">
        <f t="shared" si="513"/>
        <v>17.587909047619046</v>
      </c>
      <c r="AZ335" s="257">
        <f t="shared" si="514"/>
        <v>20.519227222222224</v>
      </c>
      <c r="BA335" s="268">
        <f t="shared" si="515"/>
        <v>266.1984028</v>
      </c>
    </row>
    <row r="336" spans="1:63" x14ac:dyDescent="0.2">
      <c r="A336" s="111">
        <v>9880</v>
      </c>
      <c r="B336" s="111" t="s">
        <v>391</v>
      </c>
      <c r="C336" s="34" t="s">
        <v>20</v>
      </c>
      <c r="D336" s="47"/>
      <c r="E336" s="36"/>
      <c r="F336" s="75"/>
      <c r="G336" s="37"/>
      <c r="H336" s="38"/>
      <c r="I336" s="39"/>
      <c r="J336" s="80"/>
      <c r="K336" s="79"/>
      <c r="L336" s="41"/>
      <c r="M336" s="42"/>
      <c r="N336" s="43"/>
      <c r="O336" s="44"/>
      <c r="P336" s="45"/>
      <c r="Q336" s="46"/>
      <c r="R336" s="52"/>
      <c r="S336" s="76"/>
      <c r="T336" s="77"/>
      <c r="U336" s="131"/>
      <c r="V336" s="105">
        <v>173.91</v>
      </c>
      <c r="W336" s="105">
        <f t="shared" si="497"/>
        <v>199.99649999999997</v>
      </c>
      <c r="X336" s="106">
        <f t="shared" si="498"/>
        <v>253.91</v>
      </c>
      <c r="Y336" s="132">
        <f t="shared" si="499"/>
        <v>16.927333333333333</v>
      </c>
      <c r="Z336" s="133">
        <f t="shared" si="500"/>
        <v>13.363684210526316</v>
      </c>
      <c r="AA336" s="134">
        <f t="shared" si="501"/>
        <v>14.935882352941176</v>
      </c>
      <c r="AB336" s="151">
        <v>173.91</v>
      </c>
      <c r="AC336" s="151">
        <f t="shared" si="503"/>
        <v>199.99649999999997</v>
      </c>
      <c r="AD336" s="152">
        <f t="shared" si="504"/>
        <v>253.91</v>
      </c>
      <c r="AE336" s="153">
        <f t="shared" si="505"/>
        <v>16.927333333333333</v>
      </c>
      <c r="AF336" s="154">
        <f t="shared" si="506"/>
        <v>13.363684210526316</v>
      </c>
      <c r="AG336" s="155">
        <f t="shared" si="507"/>
        <v>14.935882352941176</v>
      </c>
      <c r="AH336" s="202">
        <f t="shared" si="508"/>
        <v>191.30100000000002</v>
      </c>
      <c r="AI336" s="188">
        <f t="shared" ref="AI336:AI364" si="516">AH336*1.15</f>
        <v>219.99615</v>
      </c>
      <c r="AJ336" s="188">
        <f t="shared" ref="AJ336:AJ364" si="517">AH336+80</f>
        <v>271.30100000000004</v>
      </c>
      <c r="AK336" s="189">
        <f t="shared" ref="AK336:AK364" si="518">+((AH336+80)/17)</f>
        <v>15.958882352941179</v>
      </c>
      <c r="AL336" s="190">
        <f t="shared" ref="AL336:AL364" si="519">+((AH336+80)/21)</f>
        <v>12.91909523809524</v>
      </c>
      <c r="AM336" s="191">
        <f t="shared" ref="AM336:AM364" si="520">+((AH336+80)/18)</f>
        <v>15.07227777777778</v>
      </c>
      <c r="AN336" s="225">
        <f t="shared" si="509"/>
        <v>210.43110000000004</v>
      </c>
      <c r="AO336" s="221">
        <f t="shared" ref="AO336:AO376" si="521">AN336*1.15</f>
        <v>241.99576500000003</v>
      </c>
      <c r="AP336" s="221">
        <f t="shared" ref="AP336:AP376" si="522">AN336+80</f>
        <v>290.43110000000001</v>
      </c>
      <c r="AQ336" s="222">
        <f t="shared" ref="AQ336:AQ376" si="523">+((AN336+80)/17)</f>
        <v>17.084182352941177</v>
      </c>
      <c r="AR336" s="223">
        <f t="shared" ref="AR336:AR376" si="524">+((AN336+80)/21)</f>
        <v>13.830052380952381</v>
      </c>
      <c r="AS336" s="224">
        <f t="shared" ref="AS336:AS376" si="525">+((AN336+80)/18)</f>
        <v>16.135061111111114</v>
      </c>
      <c r="AT336" s="268">
        <f t="shared" ref="AT336:AT376" si="526">AO336*0.8</f>
        <v>193.59661200000005</v>
      </c>
      <c r="AU336" s="253">
        <f t="shared" ref="AU336:AU362" si="527">AN336*1.1</f>
        <v>231.47421000000006</v>
      </c>
      <c r="AV336" s="254">
        <f t="shared" si="510"/>
        <v>266.19534150000004</v>
      </c>
      <c r="AW336" s="254">
        <f t="shared" si="511"/>
        <v>311.47421000000008</v>
      </c>
      <c r="AX336" s="255">
        <f t="shared" si="512"/>
        <v>18.322012352941183</v>
      </c>
      <c r="AY336" s="256">
        <f t="shared" si="513"/>
        <v>14.832105238095242</v>
      </c>
      <c r="AZ336" s="257">
        <f t="shared" si="514"/>
        <v>17.304122777777781</v>
      </c>
      <c r="BA336" s="268">
        <f t="shared" si="515"/>
        <v>212.95627320000006</v>
      </c>
    </row>
    <row r="337" spans="1:53" x14ac:dyDescent="0.2">
      <c r="A337" s="136">
        <v>9881</v>
      </c>
      <c r="B337" s="111" t="s">
        <v>390</v>
      </c>
      <c r="C337" s="33" t="s">
        <v>20</v>
      </c>
      <c r="D337" s="47"/>
      <c r="E337" s="36"/>
      <c r="F337" s="75"/>
      <c r="G337" s="37"/>
      <c r="H337" s="38"/>
      <c r="I337" s="39"/>
      <c r="J337" s="80"/>
      <c r="K337" s="79"/>
      <c r="L337" s="41"/>
      <c r="M337" s="42"/>
      <c r="N337" s="43"/>
      <c r="O337" s="44"/>
      <c r="P337" s="45"/>
      <c r="Q337" s="46"/>
      <c r="R337" s="52"/>
      <c r="S337" s="76"/>
      <c r="T337" s="77"/>
      <c r="U337" s="131"/>
      <c r="V337" s="105">
        <v>117.39</v>
      </c>
      <c r="W337" s="105">
        <f t="shared" si="497"/>
        <v>134.99849999999998</v>
      </c>
      <c r="X337" s="106">
        <f t="shared" si="498"/>
        <v>197.39</v>
      </c>
      <c r="Y337" s="132">
        <f t="shared" si="499"/>
        <v>13.159333333333333</v>
      </c>
      <c r="Z337" s="133">
        <f t="shared" si="500"/>
        <v>10.388947368421052</v>
      </c>
      <c r="AA337" s="134">
        <f t="shared" si="501"/>
        <v>11.611176470588234</v>
      </c>
      <c r="AB337" s="151">
        <v>117.39</v>
      </c>
      <c r="AC337" s="151">
        <f t="shared" si="503"/>
        <v>134.99849999999998</v>
      </c>
      <c r="AD337" s="152">
        <f t="shared" si="504"/>
        <v>197.39</v>
      </c>
      <c r="AE337" s="153">
        <f t="shared" si="505"/>
        <v>13.159333333333333</v>
      </c>
      <c r="AF337" s="154">
        <f t="shared" si="506"/>
        <v>10.388947368421052</v>
      </c>
      <c r="AG337" s="155">
        <f t="shared" si="507"/>
        <v>11.611176470588234</v>
      </c>
      <c r="AH337" s="202">
        <f t="shared" si="508"/>
        <v>129.12900000000002</v>
      </c>
      <c r="AI337" s="188">
        <f t="shared" si="516"/>
        <v>148.49835000000002</v>
      </c>
      <c r="AJ337" s="188">
        <f t="shared" si="517"/>
        <v>209.12900000000002</v>
      </c>
      <c r="AK337" s="189">
        <f t="shared" si="518"/>
        <v>12.301705882352943</v>
      </c>
      <c r="AL337" s="190">
        <f t="shared" si="519"/>
        <v>9.9585238095238111</v>
      </c>
      <c r="AM337" s="191">
        <f t="shared" si="520"/>
        <v>11.618277777777779</v>
      </c>
      <c r="AN337" s="225">
        <f t="shared" si="509"/>
        <v>142.04190000000003</v>
      </c>
      <c r="AO337" s="221">
        <f t="shared" si="521"/>
        <v>163.34818500000003</v>
      </c>
      <c r="AP337" s="221">
        <f t="shared" si="522"/>
        <v>222.04190000000003</v>
      </c>
      <c r="AQ337" s="222">
        <f t="shared" si="523"/>
        <v>13.06128823529412</v>
      </c>
      <c r="AR337" s="223">
        <f t="shared" si="524"/>
        <v>10.573423809523812</v>
      </c>
      <c r="AS337" s="224">
        <f t="shared" si="525"/>
        <v>12.335661111111113</v>
      </c>
      <c r="AT337" s="268">
        <f t="shared" si="526"/>
        <v>130.67854800000003</v>
      </c>
      <c r="AU337" s="253">
        <f t="shared" si="527"/>
        <v>156.24609000000004</v>
      </c>
      <c r="AV337" s="254">
        <f t="shared" si="510"/>
        <v>179.68300350000004</v>
      </c>
      <c r="AW337" s="254">
        <f t="shared" si="511"/>
        <v>236.24609000000004</v>
      </c>
      <c r="AX337" s="255">
        <f t="shared" si="512"/>
        <v>13.896828823529415</v>
      </c>
      <c r="AY337" s="256">
        <f t="shared" si="513"/>
        <v>11.249813809523811</v>
      </c>
      <c r="AZ337" s="257">
        <f t="shared" si="514"/>
        <v>13.12478277777778</v>
      </c>
      <c r="BA337" s="268">
        <f t="shared" si="515"/>
        <v>143.74640280000003</v>
      </c>
    </row>
    <row r="338" spans="1:53" x14ac:dyDescent="0.2">
      <c r="A338" s="111">
        <v>9883</v>
      </c>
      <c r="B338" s="136" t="s">
        <v>389</v>
      </c>
      <c r="C338" s="33" t="s">
        <v>20</v>
      </c>
      <c r="D338" s="47"/>
      <c r="E338" s="36"/>
      <c r="F338" s="75"/>
      <c r="G338" s="37"/>
      <c r="H338" s="38"/>
      <c r="I338" s="39"/>
      <c r="J338" s="80"/>
      <c r="K338" s="79"/>
      <c r="L338" s="41"/>
      <c r="M338" s="42"/>
      <c r="N338" s="43"/>
      <c r="O338" s="44"/>
      <c r="P338" s="137"/>
      <c r="Q338" s="138"/>
      <c r="R338" s="139"/>
      <c r="S338" s="140"/>
      <c r="T338" s="141"/>
      <c r="U338" s="142"/>
      <c r="V338" s="33"/>
      <c r="W338" s="33"/>
      <c r="X338" s="33"/>
      <c r="Y338" s="33"/>
      <c r="Z338" s="33"/>
      <c r="AA338" s="33"/>
      <c r="AB338" s="151">
        <v>173.91</v>
      </c>
      <c r="AC338" s="151">
        <f t="shared" si="503"/>
        <v>199.99649999999997</v>
      </c>
      <c r="AD338" s="152">
        <f t="shared" si="504"/>
        <v>253.91</v>
      </c>
      <c r="AE338" s="153">
        <f t="shared" si="505"/>
        <v>16.927333333333333</v>
      </c>
      <c r="AF338" s="154">
        <f t="shared" si="506"/>
        <v>13.363684210526316</v>
      </c>
      <c r="AG338" s="155">
        <f t="shared" si="507"/>
        <v>14.935882352941176</v>
      </c>
      <c r="AH338" s="202">
        <f t="shared" si="508"/>
        <v>191.30100000000002</v>
      </c>
      <c r="AI338" s="188">
        <f t="shared" si="516"/>
        <v>219.99615</v>
      </c>
      <c r="AJ338" s="188">
        <f t="shared" si="517"/>
        <v>271.30100000000004</v>
      </c>
      <c r="AK338" s="189">
        <f t="shared" si="518"/>
        <v>15.958882352941179</v>
      </c>
      <c r="AL338" s="190">
        <f t="shared" si="519"/>
        <v>12.91909523809524</v>
      </c>
      <c r="AM338" s="191">
        <f t="shared" si="520"/>
        <v>15.07227777777778</v>
      </c>
      <c r="AN338" s="225">
        <f t="shared" si="509"/>
        <v>210.43110000000004</v>
      </c>
      <c r="AO338" s="221">
        <f t="shared" si="521"/>
        <v>241.99576500000003</v>
      </c>
      <c r="AP338" s="221">
        <f t="shared" si="522"/>
        <v>290.43110000000001</v>
      </c>
      <c r="AQ338" s="222">
        <f t="shared" si="523"/>
        <v>17.084182352941177</v>
      </c>
      <c r="AR338" s="223">
        <f t="shared" si="524"/>
        <v>13.830052380952381</v>
      </c>
      <c r="AS338" s="224">
        <f t="shared" si="525"/>
        <v>16.135061111111114</v>
      </c>
      <c r="AT338" s="268">
        <f t="shared" si="526"/>
        <v>193.59661200000005</v>
      </c>
      <c r="AU338" s="253">
        <f t="shared" si="527"/>
        <v>231.47421000000006</v>
      </c>
      <c r="AV338" s="254">
        <f t="shared" si="510"/>
        <v>266.19534150000004</v>
      </c>
      <c r="AW338" s="254">
        <f t="shared" si="511"/>
        <v>311.47421000000008</v>
      </c>
      <c r="AX338" s="255">
        <f t="shared" si="512"/>
        <v>18.322012352941183</v>
      </c>
      <c r="AY338" s="256">
        <f t="shared" si="513"/>
        <v>14.832105238095242</v>
      </c>
      <c r="AZ338" s="257">
        <f t="shared" si="514"/>
        <v>17.304122777777781</v>
      </c>
      <c r="BA338" s="268">
        <f t="shared" si="515"/>
        <v>212.95627320000006</v>
      </c>
    </row>
    <row r="339" spans="1:53" x14ac:dyDescent="0.2">
      <c r="A339" s="136">
        <v>9884</v>
      </c>
      <c r="B339" s="136" t="s">
        <v>388</v>
      </c>
      <c r="C339" s="33" t="s">
        <v>20</v>
      </c>
      <c r="D339" s="47"/>
      <c r="E339" s="36"/>
      <c r="F339" s="75"/>
      <c r="G339" s="37"/>
      <c r="H339" s="38"/>
      <c r="I339" s="39"/>
      <c r="J339" s="80"/>
      <c r="K339" s="79"/>
      <c r="L339" s="41"/>
      <c r="M339" s="42"/>
      <c r="N339" s="43"/>
      <c r="O339" s="44"/>
      <c r="P339" s="45"/>
      <c r="Q339" s="46"/>
      <c r="R339" s="52"/>
      <c r="S339" s="76"/>
      <c r="T339" s="77"/>
      <c r="U339" s="131"/>
      <c r="V339" s="105">
        <v>79.13</v>
      </c>
      <c r="W339" s="105">
        <f>V339*1.15</f>
        <v>90.999499999999983</v>
      </c>
      <c r="X339" s="106">
        <f>V339+80</f>
        <v>159.13</v>
      </c>
      <c r="Y339" s="132">
        <f>+((V339+80)/15)</f>
        <v>10.608666666666666</v>
      </c>
      <c r="Z339" s="133">
        <f>+((V339+80)/19)</f>
        <v>8.3752631578947359</v>
      </c>
      <c r="AA339" s="134">
        <f>+((V339+80)/17)</f>
        <v>9.3605882352941165</v>
      </c>
      <c r="AB339" s="151">
        <v>79.13</v>
      </c>
      <c r="AC339" s="151">
        <f t="shared" si="503"/>
        <v>90.999499999999983</v>
      </c>
      <c r="AD339" s="152">
        <f t="shared" si="504"/>
        <v>159.13</v>
      </c>
      <c r="AE339" s="153">
        <f t="shared" si="505"/>
        <v>10.608666666666666</v>
      </c>
      <c r="AF339" s="154">
        <f t="shared" si="506"/>
        <v>8.3752631578947359</v>
      </c>
      <c r="AG339" s="155">
        <f t="shared" si="507"/>
        <v>9.3605882352941165</v>
      </c>
      <c r="AH339" s="202">
        <f t="shared" si="508"/>
        <v>87.043000000000006</v>
      </c>
      <c r="AI339" s="188">
        <f t="shared" si="516"/>
        <v>100.09945</v>
      </c>
      <c r="AJ339" s="188">
        <f t="shared" si="517"/>
        <v>167.04300000000001</v>
      </c>
      <c r="AK339" s="189">
        <f t="shared" si="518"/>
        <v>9.8260588235294115</v>
      </c>
      <c r="AL339" s="190">
        <f t="shared" si="519"/>
        <v>7.9544285714285721</v>
      </c>
      <c r="AM339" s="191">
        <f t="shared" si="520"/>
        <v>9.2801666666666662</v>
      </c>
      <c r="AN339" s="225">
        <f t="shared" si="509"/>
        <v>95.74730000000001</v>
      </c>
      <c r="AO339" s="221">
        <f t="shared" si="521"/>
        <v>110.10939500000001</v>
      </c>
      <c r="AP339" s="221">
        <f t="shared" si="522"/>
        <v>175.7473</v>
      </c>
      <c r="AQ339" s="222">
        <f t="shared" si="523"/>
        <v>10.338076470588234</v>
      </c>
      <c r="AR339" s="223">
        <f t="shared" si="524"/>
        <v>8.3689190476190483</v>
      </c>
      <c r="AS339" s="224">
        <f t="shared" si="525"/>
        <v>9.7637388888888879</v>
      </c>
      <c r="AT339" s="268">
        <f t="shared" si="526"/>
        <v>88.087516000000008</v>
      </c>
      <c r="AU339" s="253">
        <f t="shared" si="527"/>
        <v>105.32203000000001</v>
      </c>
      <c r="AV339" s="254">
        <f t="shared" si="510"/>
        <v>121.1203345</v>
      </c>
      <c r="AW339" s="254">
        <f t="shared" si="511"/>
        <v>185.32203000000001</v>
      </c>
      <c r="AX339" s="255">
        <f t="shared" si="512"/>
        <v>10.901295882352942</v>
      </c>
      <c r="AY339" s="256">
        <f t="shared" si="513"/>
        <v>8.8248585714285728</v>
      </c>
      <c r="AZ339" s="257">
        <f t="shared" si="514"/>
        <v>10.295668333333333</v>
      </c>
      <c r="BA339" s="268">
        <f t="shared" si="515"/>
        <v>96.896267600000002</v>
      </c>
    </row>
    <row r="340" spans="1:53" x14ac:dyDescent="0.2">
      <c r="A340" s="111">
        <v>9885</v>
      </c>
      <c r="B340" s="136" t="s">
        <v>384</v>
      </c>
      <c r="C340" s="33" t="s">
        <v>20</v>
      </c>
      <c r="D340" s="47"/>
      <c r="E340" s="36"/>
      <c r="F340" s="75"/>
      <c r="G340" s="37"/>
      <c r="H340" s="38"/>
      <c r="I340" s="39"/>
      <c r="J340" s="80"/>
      <c r="K340" s="79"/>
      <c r="L340" s="41"/>
      <c r="M340" s="42"/>
      <c r="N340" s="43"/>
      <c r="O340" s="44"/>
      <c r="P340" s="137"/>
      <c r="Q340" s="138"/>
      <c r="R340" s="139"/>
      <c r="S340" s="140"/>
      <c r="T340" s="141"/>
      <c r="U340" s="142"/>
      <c r="V340" s="173">
        <v>173.91</v>
      </c>
      <c r="W340" s="105">
        <f>V340*1.15</f>
        <v>199.99649999999997</v>
      </c>
      <c r="X340" s="106">
        <f>V340+80</f>
        <v>253.91</v>
      </c>
      <c r="Y340" s="132">
        <f>+((V340+80)/15)</f>
        <v>16.927333333333333</v>
      </c>
      <c r="Z340" s="133">
        <f>+((V340+80)/19)</f>
        <v>13.363684210526316</v>
      </c>
      <c r="AA340" s="134">
        <f>+((V340+80)/17)</f>
        <v>14.935882352941176</v>
      </c>
      <c r="AB340" s="151">
        <v>173.91</v>
      </c>
      <c r="AC340" s="151">
        <f t="shared" si="503"/>
        <v>199.99649999999997</v>
      </c>
      <c r="AD340" s="152">
        <f t="shared" si="504"/>
        <v>253.91</v>
      </c>
      <c r="AE340" s="153">
        <f t="shared" si="505"/>
        <v>16.927333333333333</v>
      </c>
      <c r="AF340" s="154">
        <f t="shared" si="506"/>
        <v>13.363684210526316</v>
      </c>
      <c r="AG340" s="155">
        <f t="shared" si="507"/>
        <v>14.935882352941176</v>
      </c>
      <c r="AH340" s="202">
        <f t="shared" si="508"/>
        <v>191.30100000000002</v>
      </c>
      <c r="AI340" s="188">
        <f t="shared" si="516"/>
        <v>219.99615</v>
      </c>
      <c r="AJ340" s="188">
        <f t="shared" si="517"/>
        <v>271.30100000000004</v>
      </c>
      <c r="AK340" s="189">
        <f t="shared" si="518"/>
        <v>15.958882352941179</v>
      </c>
      <c r="AL340" s="190">
        <f t="shared" si="519"/>
        <v>12.91909523809524</v>
      </c>
      <c r="AM340" s="191">
        <f t="shared" si="520"/>
        <v>15.07227777777778</v>
      </c>
      <c r="AN340" s="225">
        <f t="shared" si="509"/>
        <v>210.43110000000004</v>
      </c>
      <c r="AO340" s="221">
        <f t="shared" si="521"/>
        <v>241.99576500000003</v>
      </c>
      <c r="AP340" s="221">
        <f t="shared" si="522"/>
        <v>290.43110000000001</v>
      </c>
      <c r="AQ340" s="222">
        <f t="shared" si="523"/>
        <v>17.084182352941177</v>
      </c>
      <c r="AR340" s="223">
        <f t="shared" si="524"/>
        <v>13.830052380952381</v>
      </c>
      <c r="AS340" s="224">
        <f t="shared" si="525"/>
        <v>16.135061111111114</v>
      </c>
      <c r="AT340" s="268">
        <f t="shared" si="526"/>
        <v>193.59661200000005</v>
      </c>
      <c r="AU340" s="253">
        <f t="shared" si="527"/>
        <v>231.47421000000006</v>
      </c>
      <c r="AV340" s="254">
        <f t="shared" si="510"/>
        <v>266.19534150000004</v>
      </c>
      <c r="AW340" s="254">
        <f t="shared" si="511"/>
        <v>311.47421000000008</v>
      </c>
      <c r="AX340" s="255">
        <f t="shared" si="512"/>
        <v>18.322012352941183</v>
      </c>
      <c r="AY340" s="256">
        <f t="shared" si="513"/>
        <v>14.832105238095242</v>
      </c>
      <c r="AZ340" s="257">
        <f t="shared" si="514"/>
        <v>17.304122777777781</v>
      </c>
      <c r="BA340" s="268">
        <f t="shared" si="515"/>
        <v>212.95627320000006</v>
      </c>
    </row>
    <row r="341" spans="1:53" x14ac:dyDescent="0.2">
      <c r="A341" s="111">
        <v>9886</v>
      </c>
      <c r="B341" s="156" t="s">
        <v>387</v>
      </c>
      <c r="C341" s="33" t="s">
        <v>20</v>
      </c>
      <c r="D341" s="47"/>
      <c r="E341" s="36"/>
      <c r="F341" s="75"/>
      <c r="G341" s="37"/>
      <c r="H341" s="38"/>
      <c r="I341" s="39"/>
      <c r="J341" s="80"/>
      <c r="K341" s="79"/>
      <c r="L341" s="41"/>
      <c r="M341" s="42"/>
      <c r="N341" s="43"/>
      <c r="O341" s="44"/>
      <c r="P341" s="137"/>
      <c r="Q341" s="138"/>
      <c r="R341" s="139"/>
      <c r="S341" s="140"/>
      <c r="T341" s="141"/>
      <c r="U341" s="142"/>
      <c r="V341" s="33"/>
      <c r="W341" s="33"/>
      <c r="X341" s="33"/>
      <c r="Y341" s="33"/>
      <c r="Z341" s="33"/>
      <c r="AA341" s="33"/>
      <c r="AB341" s="151">
        <v>191.3</v>
      </c>
      <c r="AC341" s="151">
        <f t="shared" si="503"/>
        <v>219.995</v>
      </c>
      <c r="AD341" s="152">
        <f t="shared" si="504"/>
        <v>271.3</v>
      </c>
      <c r="AE341" s="153">
        <f t="shared" si="505"/>
        <v>18.086666666666666</v>
      </c>
      <c r="AF341" s="154">
        <f t="shared" si="506"/>
        <v>14.278947368421052</v>
      </c>
      <c r="AG341" s="155">
        <f t="shared" si="507"/>
        <v>15.958823529411765</v>
      </c>
      <c r="AH341" s="202">
        <f t="shared" si="508"/>
        <v>210.43000000000004</v>
      </c>
      <c r="AI341" s="188">
        <f t="shared" si="516"/>
        <v>241.99450000000002</v>
      </c>
      <c r="AJ341" s="188">
        <f t="shared" si="517"/>
        <v>290.43000000000006</v>
      </c>
      <c r="AK341" s="189">
        <f t="shared" si="518"/>
        <v>17.084117647058829</v>
      </c>
      <c r="AL341" s="190">
        <f t="shared" si="519"/>
        <v>13.830000000000004</v>
      </c>
      <c r="AM341" s="191">
        <f t="shared" si="520"/>
        <v>16.135000000000005</v>
      </c>
      <c r="AN341" s="225">
        <f t="shared" si="509"/>
        <v>231.47300000000007</v>
      </c>
      <c r="AO341" s="221">
        <f t="shared" si="521"/>
        <v>266.19395000000009</v>
      </c>
      <c r="AP341" s="221">
        <f t="shared" si="522"/>
        <v>311.47300000000007</v>
      </c>
      <c r="AQ341" s="222">
        <f t="shared" si="523"/>
        <v>18.321941176470592</v>
      </c>
      <c r="AR341" s="223">
        <f t="shared" si="524"/>
        <v>14.832047619047623</v>
      </c>
      <c r="AS341" s="224">
        <f t="shared" si="525"/>
        <v>17.304055555555561</v>
      </c>
      <c r="AT341" s="268">
        <f t="shared" si="526"/>
        <v>212.95516000000009</v>
      </c>
      <c r="AU341" s="253">
        <f t="shared" si="527"/>
        <v>254.6203000000001</v>
      </c>
      <c r="AV341" s="254">
        <f t="shared" si="510"/>
        <v>292.81334500000008</v>
      </c>
      <c r="AW341" s="254">
        <f t="shared" si="511"/>
        <v>334.6203000000001</v>
      </c>
      <c r="AX341" s="255">
        <f t="shared" si="512"/>
        <v>19.683547058823535</v>
      </c>
      <c r="AY341" s="256">
        <f t="shared" si="513"/>
        <v>15.934300000000004</v>
      </c>
      <c r="AZ341" s="257">
        <f t="shared" si="514"/>
        <v>18.590016666666671</v>
      </c>
      <c r="BA341" s="268">
        <f t="shared" si="515"/>
        <v>234.25067600000008</v>
      </c>
    </row>
    <row r="342" spans="1:53" ht="15" customHeight="1" x14ac:dyDescent="0.2">
      <c r="A342" s="111">
        <v>9888</v>
      </c>
      <c r="B342" s="136" t="s">
        <v>385</v>
      </c>
      <c r="C342" s="33" t="s">
        <v>20</v>
      </c>
      <c r="D342" s="47"/>
      <c r="E342" s="36"/>
      <c r="F342" s="75"/>
      <c r="G342" s="37"/>
      <c r="H342" s="38"/>
      <c r="I342" s="39"/>
      <c r="J342" s="80"/>
      <c r="K342" s="79"/>
      <c r="L342" s="41"/>
      <c r="M342" s="42"/>
      <c r="N342" s="43"/>
      <c r="O342" s="44"/>
      <c r="P342" s="137"/>
      <c r="Q342" s="138"/>
      <c r="R342" s="139"/>
      <c r="S342" s="140"/>
      <c r="T342" s="141"/>
      <c r="U342" s="142"/>
      <c r="V342" s="33"/>
      <c r="W342" s="33"/>
      <c r="X342" s="33"/>
      <c r="Y342" s="33"/>
      <c r="Z342" s="33"/>
      <c r="AA342" s="33"/>
      <c r="AB342" s="151">
        <v>173.91</v>
      </c>
      <c r="AC342" s="151">
        <f t="shared" si="503"/>
        <v>199.99649999999997</v>
      </c>
      <c r="AD342" s="152">
        <f t="shared" si="504"/>
        <v>253.91</v>
      </c>
      <c r="AE342" s="153">
        <f t="shared" si="505"/>
        <v>16.927333333333333</v>
      </c>
      <c r="AF342" s="154">
        <f t="shared" si="506"/>
        <v>13.363684210526316</v>
      </c>
      <c r="AG342" s="155">
        <f t="shared" si="507"/>
        <v>14.935882352941176</v>
      </c>
      <c r="AH342" s="202">
        <f t="shared" si="508"/>
        <v>191.30100000000002</v>
      </c>
      <c r="AI342" s="188">
        <f t="shared" si="516"/>
        <v>219.99615</v>
      </c>
      <c r="AJ342" s="188">
        <f t="shared" si="517"/>
        <v>271.30100000000004</v>
      </c>
      <c r="AK342" s="189">
        <f t="shared" si="518"/>
        <v>15.958882352941179</v>
      </c>
      <c r="AL342" s="190">
        <f t="shared" si="519"/>
        <v>12.91909523809524</v>
      </c>
      <c r="AM342" s="191">
        <f t="shared" si="520"/>
        <v>15.07227777777778</v>
      </c>
      <c r="AN342" s="225">
        <f t="shared" si="509"/>
        <v>210.43110000000004</v>
      </c>
      <c r="AO342" s="221">
        <f t="shared" si="521"/>
        <v>241.99576500000003</v>
      </c>
      <c r="AP342" s="221">
        <f t="shared" si="522"/>
        <v>290.43110000000001</v>
      </c>
      <c r="AQ342" s="222">
        <f t="shared" si="523"/>
        <v>17.084182352941177</v>
      </c>
      <c r="AR342" s="223">
        <f t="shared" si="524"/>
        <v>13.830052380952381</v>
      </c>
      <c r="AS342" s="224">
        <f t="shared" si="525"/>
        <v>16.135061111111114</v>
      </c>
      <c r="AT342" s="268">
        <f t="shared" si="526"/>
        <v>193.59661200000005</v>
      </c>
      <c r="AU342" s="253">
        <f t="shared" si="527"/>
        <v>231.47421000000006</v>
      </c>
      <c r="AV342" s="254">
        <f t="shared" si="510"/>
        <v>266.19534150000004</v>
      </c>
      <c r="AW342" s="254">
        <f t="shared" si="511"/>
        <v>311.47421000000008</v>
      </c>
      <c r="AX342" s="255">
        <f t="shared" si="512"/>
        <v>18.322012352941183</v>
      </c>
      <c r="AY342" s="256">
        <f t="shared" si="513"/>
        <v>14.832105238095242</v>
      </c>
      <c r="AZ342" s="257">
        <f t="shared" si="514"/>
        <v>17.304122777777781</v>
      </c>
      <c r="BA342" s="268">
        <f t="shared" si="515"/>
        <v>212.95627320000006</v>
      </c>
    </row>
    <row r="343" spans="1:53" ht="15" customHeight="1" x14ac:dyDescent="0.2">
      <c r="A343" s="111">
        <v>9889</v>
      </c>
      <c r="B343" s="136" t="s">
        <v>351</v>
      </c>
      <c r="C343" s="33" t="s">
        <v>20</v>
      </c>
      <c r="D343" s="47"/>
      <c r="E343" s="36"/>
      <c r="F343" s="75"/>
      <c r="G343" s="37"/>
      <c r="H343" s="38"/>
      <c r="I343" s="39"/>
      <c r="J343" s="80"/>
      <c r="K343" s="79"/>
      <c r="L343" s="41"/>
      <c r="M343" s="42"/>
      <c r="N343" s="43"/>
      <c r="O343" s="44"/>
      <c r="P343" s="137"/>
      <c r="Q343" s="138"/>
      <c r="R343" s="139"/>
      <c r="S343" s="140"/>
      <c r="T343" s="141"/>
      <c r="U343" s="142"/>
      <c r="V343" s="33"/>
      <c r="W343" s="33"/>
      <c r="X343" s="33"/>
      <c r="Y343" s="33"/>
      <c r="Z343" s="33"/>
      <c r="AA343" s="33"/>
      <c r="AB343" s="151">
        <v>260.87</v>
      </c>
      <c r="AC343" s="151">
        <f t="shared" si="503"/>
        <v>300.00049999999999</v>
      </c>
      <c r="AD343" s="152">
        <f t="shared" si="504"/>
        <v>340.87</v>
      </c>
      <c r="AE343" s="153">
        <f t="shared" si="505"/>
        <v>22.724666666666668</v>
      </c>
      <c r="AF343" s="154">
        <f t="shared" si="506"/>
        <v>17.940526315789473</v>
      </c>
      <c r="AG343" s="155">
        <f t="shared" si="507"/>
        <v>20.051176470588235</v>
      </c>
      <c r="AH343" s="202">
        <f t="shared" si="508"/>
        <v>286.95700000000005</v>
      </c>
      <c r="AI343" s="188">
        <f t="shared" si="516"/>
        <v>330.00055000000003</v>
      </c>
      <c r="AJ343" s="188">
        <f t="shared" si="517"/>
        <v>366.95700000000005</v>
      </c>
      <c r="AK343" s="189">
        <f t="shared" si="518"/>
        <v>21.585705882352944</v>
      </c>
      <c r="AL343" s="190">
        <f t="shared" si="519"/>
        <v>17.474142857142859</v>
      </c>
      <c r="AM343" s="191">
        <f t="shared" si="520"/>
        <v>20.386500000000002</v>
      </c>
      <c r="AN343" s="225">
        <f t="shared" si="509"/>
        <v>315.6527000000001</v>
      </c>
      <c r="AO343" s="221">
        <f t="shared" si="521"/>
        <v>363.00060500000006</v>
      </c>
      <c r="AP343" s="221">
        <f t="shared" si="522"/>
        <v>395.6527000000001</v>
      </c>
      <c r="AQ343" s="222">
        <f t="shared" si="523"/>
        <v>23.273688235294124</v>
      </c>
      <c r="AR343" s="223">
        <f t="shared" si="524"/>
        <v>18.840604761904768</v>
      </c>
      <c r="AS343" s="224">
        <f t="shared" si="525"/>
        <v>21.980705555555559</v>
      </c>
      <c r="AT343" s="268">
        <f t="shared" si="526"/>
        <v>290.40048400000006</v>
      </c>
      <c r="AU343" s="253">
        <f t="shared" si="527"/>
        <v>347.21797000000015</v>
      </c>
      <c r="AV343" s="254">
        <f t="shared" si="510"/>
        <v>399.30066550000015</v>
      </c>
      <c r="AW343" s="254">
        <f t="shared" si="511"/>
        <v>427.21797000000015</v>
      </c>
      <c r="AX343" s="255">
        <f t="shared" si="512"/>
        <v>25.130468823529419</v>
      </c>
      <c r="AY343" s="256">
        <f t="shared" si="513"/>
        <v>20.343712857142865</v>
      </c>
      <c r="AZ343" s="257">
        <f t="shared" si="514"/>
        <v>23.734331666666677</v>
      </c>
      <c r="BA343" s="268">
        <f t="shared" si="515"/>
        <v>319.44053240000017</v>
      </c>
    </row>
    <row r="344" spans="1:53" x14ac:dyDescent="0.2">
      <c r="A344" s="111">
        <v>9890</v>
      </c>
      <c r="B344" s="136" t="s">
        <v>386</v>
      </c>
      <c r="C344" s="33" t="s">
        <v>20</v>
      </c>
      <c r="D344" s="47"/>
      <c r="E344" s="36"/>
      <c r="F344" s="75"/>
      <c r="G344" s="37"/>
      <c r="H344" s="38"/>
      <c r="I344" s="39"/>
      <c r="J344" s="80"/>
      <c r="K344" s="79"/>
      <c r="L344" s="41"/>
      <c r="M344" s="42"/>
      <c r="N344" s="43"/>
      <c r="O344" s="44"/>
      <c r="P344" s="137"/>
      <c r="Q344" s="138"/>
      <c r="R344" s="139"/>
      <c r="S344" s="140"/>
      <c r="T344" s="141"/>
      <c r="U344" s="142"/>
      <c r="V344" s="33"/>
      <c r="W344" s="33"/>
      <c r="X344" s="33"/>
      <c r="Y344" s="33"/>
      <c r="Z344" s="33"/>
      <c r="AA344" s="33"/>
      <c r="AB344" s="151">
        <v>217.39</v>
      </c>
      <c r="AC344" s="151">
        <f t="shared" si="503"/>
        <v>249.99849999999998</v>
      </c>
      <c r="AD344" s="152">
        <f t="shared" si="504"/>
        <v>297.39</v>
      </c>
      <c r="AE344" s="153">
        <f t="shared" si="505"/>
        <v>19.826000000000001</v>
      </c>
      <c r="AF344" s="154">
        <f t="shared" si="506"/>
        <v>15.652105263157894</v>
      </c>
      <c r="AG344" s="155">
        <f t="shared" si="507"/>
        <v>17.493529411764705</v>
      </c>
      <c r="AH344" s="202">
        <f t="shared" si="508"/>
        <v>239.12899999999999</v>
      </c>
      <c r="AI344" s="188">
        <f t="shared" si="516"/>
        <v>274.99834999999996</v>
      </c>
      <c r="AJ344" s="188">
        <f t="shared" si="517"/>
        <v>319.12900000000002</v>
      </c>
      <c r="AK344" s="189">
        <f t="shared" si="518"/>
        <v>18.772294117647061</v>
      </c>
      <c r="AL344" s="190">
        <f t="shared" si="519"/>
        <v>15.196619047619048</v>
      </c>
      <c r="AM344" s="191">
        <f t="shared" si="520"/>
        <v>17.729388888888892</v>
      </c>
      <c r="AN344" s="225">
        <f t="shared" si="509"/>
        <v>263.0419</v>
      </c>
      <c r="AO344" s="221">
        <f t="shared" si="521"/>
        <v>302.49818499999998</v>
      </c>
      <c r="AP344" s="221">
        <f t="shared" si="522"/>
        <v>343.0419</v>
      </c>
      <c r="AQ344" s="222">
        <f t="shared" si="523"/>
        <v>20.178935294117647</v>
      </c>
      <c r="AR344" s="223">
        <f t="shared" si="524"/>
        <v>16.335328571428573</v>
      </c>
      <c r="AS344" s="224">
        <f t="shared" si="525"/>
        <v>19.057883333333333</v>
      </c>
      <c r="AT344" s="268">
        <f t="shared" si="526"/>
        <v>241.998548</v>
      </c>
      <c r="AU344" s="253">
        <f t="shared" si="527"/>
        <v>289.34609</v>
      </c>
      <c r="AV344" s="254">
        <f t="shared" si="510"/>
        <v>332.74800349999998</v>
      </c>
      <c r="AW344" s="254">
        <f t="shared" si="511"/>
        <v>369.34609</v>
      </c>
      <c r="AX344" s="255">
        <f t="shared" si="512"/>
        <v>21.726240588235296</v>
      </c>
      <c r="AY344" s="256">
        <f t="shared" si="513"/>
        <v>17.587909047619046</v>
      </c>
      <c r="AZ344" s="257">
        <f t="shared" si="514"/>
        <v>20.519227222222224</v>
      </c>
      <c r="BA344" s="268">
        <f t="shared" si="515"/>
        <v>266.1984028</v>
      </c>
    </row>
    <row r="345" spans="1:53" x14ac:dyDescent="0.2">
      <c r="A345" s="111">
        <v>9891</v>
      </c>
      <c r="B345" s="136" t="s">
        <v>383</v>
      </c>
      <c r="C345" s="33" t="s">
        <v>20</v>
      </c>
      <c r="D345" s="47"/>
      <c r="E345" s="36"/>
      <c r="F345" s="75"/>
      <c r="G345" s="37"/>
      <c r="H345" s="38"/>
      <c r="I345" s="39"/>
      <c r="J345" s="80"/>
      <c r="K345" s="79"/>
      <c r="L345" s="41"/>
      <c r="M345" s="42"/>
      <c r="N345" s="43"/>
      <c r="O345" s="44"/>
      <c r="P345" s="137"/>
      <c r="Q345" s="138"/>
      <c r="R345" s="139"/>
      <c r="S345" s="140"/>
      <c r="T345" s="141"/>
      <c r="U345" s="142"/>
      <c r="V345" s="33"/>
      <c r="W345" s="33"/>
      <c r="X345" s="33"/>
      <c r="Y345" s="33"/>
      <c r="Z345" s="33"/>
      <c r="AA345" s="33"/>
      <c r="AB345" s="151">
        <v>173.91</v>
      </c>
      <c r="AC345" s="151">
        <f t="shared" si="503"/>
        <v>199.99649999999997</v>
      </c>
      <c r="AD345" s="152">
        <f t="shared" si="504"/>
        <v>253.91</v>
      </c>
      <c r="AE345" s="153">
        <f t="shared" si="505"/>
        <v>16.927333333333333</v>
      </c>
      <c r="AF345" s="154">
        <f t="shared" si="506"/>
        <v>13.363684210526316</v>
      </c>
      <c r="AG345" s="155">
        <f t="shared" si="507"/>
        <v>14.935882352941176</v>
      </c>
      <c r="AH345" s="202">
        <f t="shared" si="508"/>
        <v>191.30100000000002</v>
      </c>
      <c r="AI345" s="188">
        <f t="shared" si="516"/>
        <v>219.99615</v>
      </c>
      <c r="AJ345" s="188">
        <f t="shared" si="517"/>
        <v>271.30100000000004</v>
      </c>
      <c r="AK345" s="189">
        <f t="shared" si="518"/>
        <v>15.958882352941179</v>
      </c>
      <c r="AL345" s="190">
        <f t="shared" si="519"/>
        <v>12.91909523809524</v>
      </c>
      <c r="AM345" s="191">
        <f t="shared" si="520"/>
        <v>15.07227777777778</v>
      </c>
      <c r="AN345" s="225">
        <f t="shared" si="509"/>
        <v>210.43110000000004</v>
      </c>
      <c r="AO345" s="221">
        <f t="shared" si="521"/>
        <v>241.99576500000003</v>
      </c>
      <c r="AP345" s="221">
        <f t="shared" si="522"/>
        <v>290.43110000000001</v>
      </c>
      <c r="AQ345" s="222">
        <f t="shared" si="523"/>
        <v>17.084182352941177</v>
      </c>
      <c r="AR345" s="223">
        <f t="shared" si="524"/>
        <v>13.830052380952381</v>
      </c>
      <c r="AS345" s="224">
        <f t="shared" si="525"/>
        <v>16.135061111111114</v>
      </c>
      <c r="AT345" s="268">
        <f t="shared" si="526"/>
        <v>193.59661200000005</v>
      </c>
      <c r="AU345" s="253">
        <f t="shared" si="527"/>
        <v>231.47421000000006</v>
      </c>
      <c r="AV345" s="254">
        <f t="shared" si="510"/>
        <v>266.19534150000004</v>
      </c>
      <c r="AW345" s="254">
        <f t="shared" si="511"/>
        <v>311.47421000000008</v>
      </c>
      <c r="AX345" s="255">
        <f t="shared" si="512"/>
        <v>18.322012352941183</v>
      </c>
      <c r="AY345" s="256">
        <f t="shared" si="513"/>
        <v>14.832105238095242</v>
      </c>
      <c r="AZ345" s="257">
        <f t="shared" si="514"/>
        <v>17.304122777777781</v>
      </c>
      <c r="BA345" s="268">
        <f t="shared" si="515"/>
        <v>212.95627320000006</v>
      </c>
    </row>
    <row r="346" spans="1:53" x14ac:dyDescent="0.2">
      <c r="A346" s="158">
        <v>9893</v>
      </c>
      <c r="B346" s="135" t="s">
        <v>346</v>
      </c>
      <c r="C346" s="33" t="s">
        <v>20</v>
      </c>
      <c r="D346" s="47"/>
      <c r="E346" s="36"/>
      <c r="F346" s="75"/>
      <c r="G346" s="37"/>
      <c r="H346" s="38"/>
      <c r="I346" s="39"/>
      <c r="J346" s="80"/>
      <c r="K346" s="79"/>
      <c r="L346" s="41"/>
      <c r="M346" s="42"/>
      <c r="N346" s="43"/>
      <c r="O346" s="44"/>
      <c r="P346" s="137"/>
      <c r="Q346" s="138"/>
      <c r="R346" s="139"/>
      <c r="S346" s="140"/>
      <c r="T346" s="141"/>
      <c r="U346" s="142"/>
      <c r="V346" s="33"/>
      <c r="W346" s="33"/>
      <c r="X346" s="33"/>
      <c r="Y346" s="33"/>
      <c r="Z346" s="33"/>
      <c r="AA346" s="33"/>
      <c r="AB346" s="151">
        <v>391</v>
      </c>
      <c r="AC346" s="151">
        <f t="shared" si="503"/>
        <v>449.65</v>
      </c>
      <c r="AD346" s="152">
        <f t="shared" si="504"/>
        <v>471</v>
      </c>
      <c r="AE346" s="153">
        <f t="shared" si="505"/>
        <v>31.4</v>
      </c>
      <c r="AF346" s="154">
        <f t="shared" si="506"/>
        <v>24.789473684210527</v>
      </c>
      <c r="AG346" s="155">
        <f t="shared" si="507"/>
        <v>27.705882352941178</v>
      </c>
      <c r="AH346" s="202">
        <f t="shared" si="508"/>
        <v>430.1</v>
      </c>
      <c r="AI346" s="188">
        <f t="shared" si="516"/>
        <v>494.61500000000001</v>
      </c>
      <c r="AJ346" s="188">
        <f t="shared" si="517"/>
        <v>510.1</v>
      </c>
      <c r="AK346" s="189">
        <f t="shared" si="518"/>
        <v>30.005882352941178</v>
      </c>
      <c r="AL346" s="190">
        <f t="shared" si="519"/>
        <v>24.290476190476191</v>
      </c>
      <c r="AM346" s="191">
        <f t="shared" si="520"/>
        <v>28.338888888888889</v>
      </c>
      <c r="AN346" s="225">
        <f t="shared" si="509"/>
        <v>473.11000000000007</v>
      </c>
      <c r="AO346" s="221">
        <f t="shared" si="521"/>
        <v>544.07650000000001</v>
      </c>
      <c r="AP346" s="221">
        <f t="shared" si="522"/>
        <v>553.11000000000013</v>
      </c>
      <c r="AQ346" s="222">
        <f t="shared" si="523"/>
        <v>32.535882352941186</v>
      </c>
      <c r="AR346" s="223">
        <f t="shared" si="524"/>
        <v>26.338571428571434</v>
      </c>
      <c r="AS346" s="224">
        <f t="shared" si="525"/>
        <v>30.728333333333339</v>
      </c>
      <c r="AT346" s="268">
        <f t="shared" si="526"/>
        <v>435.26120000000003</v>
      </c>
      <c r="AU346" s="253">
        <f t="shared" si="527"/>
        <v>520.42100000000016</v>
      </c>
      <c r="AV346" s="254">
        <f t="shared" si="510"/>
        <v>598.48415000000011</v>
      </c>
      <c r="AW346" s="254">
        <f t="shared" si="511"/>
        <v>600.42100000000016</v>
      </c>
      <c r="AX346" s="255">
        <f t="shared" si="512"/>
        <v>35.318882352941188</v>
      </c>
      <c r="AY346" s="256">
        <f t="shared" si="513"/>
        <v>28.591476190476197</v>
      </c>
      <c r="AZ346" s="257">
        <f t="shared" si="514"/>
        <v>33.356722222222231</v>
      </c>
      <c r="BA346" s="268">
        <f t="shared" si="515"/>
        <v>478.78732000000014</v>
      </c>
    </row>
    <row r="347" spans="1:53" x14ac:dyDescent="0.2">
      <c r="A347" s="158">
        <v>9895</v>
      </c>
      <c r="B347" s="212" t="s">
        <v>382</v>
      </c>
      <c r="C347" s="33" t="s">
        <v>20</v>
      </c>
      <c r="D347" s="47"/>
      <c r="E347" s="36"/>
      <c r="F347" s="75"/>
      <c r="G347" s="37"/>
      <c r="H347" s="38"/>
      <c r="I347" s="39"/>
      <c r="J347" s="80"/>
      <c r="K347" s="79"/>
      <c r="L347" s="41"/>
      <c r="M347" s="42"/>
      <c r="N347" s="43"/>
      <c r="O347" s="44"/>
      <c r="P347" s="137"/>
      <c r="Q347" s="138"/>
      <c r="R347" s="139"/>
      <c r="S347" s="140"/>
      <c r="T347" s="141"/>
      <c r="U347" s="142"/>
      <c r="V347" s="33"/>
      <c r="W347" s="33"/>
      <c r="X347" s="33"/>
      <c r="Y347" s="33"/>
      <c r="Z347" s="33"/>
      <c r="AA347" s="33"/>
      <c r="AB347" s="151">
        <v>156.52000000000001</v>
      </c>
      <c r="AC347" s="151">
        <f t="shared" si="503"/>
        <v>179.99799999999999</v>
      </c>
      <c r="AD347" s="152">
        <f t="shared" si="504"/>
        <v>236.52</v>
      </c>
      <c r="AE347" s="153">
        <f t="shared" si="505"/>
        <v>15.768000000000001</v>
      </c>
      <c r="AF347" s="154">
        <f t="shared" si="506"/>
        <v>12.448421052631579</v>
      </c>
      <c r="AG347" s="155">
        <f t="shared" si="507"/>
        <v>13.912941176470589</v>
      </c>
      <c r="AH347" s="202">
        <f t="shared" si="508"/>
        <v>172.17200000000003</v>
      </c>
      <c r="AI347" s="188">
        <f t="shared" si="516"/>
        <v>197.99780000000001</v>
      </c>
      <c r="AJ347" s="188">
        <f t="shared" si="517"/>
        <v>252.17200000000003</v>
      </c>
      <c r="AK347" s="189">
        <f t="shared" si="518"/>
        <v>14.83364705882353</v>
      </c>
      <c r="AL347" s="190">
        <f t="shared" si="519"/>
        <v>12.008190476190478</v>
      </c>
      <c r="AM347" s="191">
        <f t="shared" si="520"/>
        <v>14.009555555555558</v>
      </c>
      <c r="AN347" s="225">
        <f t="shared" si="509"/>
        <v>189.38920000000005</v>
      </c>
      <c r="AO347" s="221">
        <f t="shared" si="521"/>
        <v>217.79758000000004</v>
      </c>
      <c r="AP347" s="221">
        <f t="shared" si="522"/>
        <v>269.38920000000007</v>
      </c>
      <c r="AQ347" s="222">
        <f t="shared" si="523"/>
        <v>15.846423529411769</v>
      </c>
      <c r="AR347" s="223">
        <f t="shared" si="524"/>
        <v>12.828057142857146</v>
      </c>
      <c r="AS347" s="224">
        <f t="shared" si="525"/>
        <v>14.96606666666667</v>
      </c>
      <c r="AT347" s="268">
        <f t="shared" si="526"/>
        <v>174.23806400000004</v>
      </c>
      <c r="AU347" s="253">
        <f t="shared" si="527"/>
        <v>208.32812000000007</v>
      </c>
      <c r="AV347" s="254">
        <f t="shared" si="510"/>
        <v>239.57733800000005</v>
      </c>
      <c r="AW347" s="254">
        <f t="shared" si="511"/>
        <v>288.32812000000007</v>
      </c>
      <c r="AX347" s="255">
        <f t="shared" si="512"/>
        <v>16.960477647058827</v>
      </c>
      <c r="AY347" s="256">
        <f t="shared" si="513"/>
        <v>13.729910476190479</v>
      </c>
      <c r="AZ347" s="257">
        <f t="shared" si="514"/>
        <v>16.018228888888892</v>
      </c>
      <c r="BA347" s="268">
        <f t="shared" si="515"/>
        <v>191.66187040000005</v>
      </c>
    </row>
    <row r="348" spans="1:53" x14ac:dyDescent="0.2">
      <c r="A348" s="158">
        <v>9896</v>
      </c>
      <c r="B348" s="136" t="s">
        <v>381</v>
      </c>
      <c r="C348" s="33" t="s">
        <v>20</v>
      </c>
      <c r="D348" s="47"/>
      <c r="E348" s="36"/>
      <c r="F348" s="75"/>
      <c r="G348" s="37"/>
      <c r="H348" s="38"/>
      <c r="I348" s="39"/>
      <c r="J348" s="80"/>
      <c r="K348" s="79"/>
      <c r="L348" s="41"/>
      <c r="M348" s="42"/>
      <c r="N348" s="43"/>
      <c r="O348" s="44"/>
      <c r="P348" s="137"/>
      <c r="Q348" s="138"/>
      <c r="R348" s="139"/>
      <c r="S348" s="140"/>
      <c r="T348" s="141"/>
      <c r="U348" s="142"/>
      <c r="V348" s="33"/>
      <c r="W348" s="33"/>
      <c r="X348" s="33"/>
      <c r="Y348" s="33"/>
      <c r="Z348" s="33"/>
      <c r="AA348" s="33"/>
      <c r="AB348" s="151">
        <v>173.91</v>
      </c>
      <c r="AC348" s="151">
        <f t="shared" si="503"/>
        <v>199.99649999999997</v>
      </c>
      <c r="AD348" s="152">
        <f t="shared" si="504"/>
        <v>253.91</v>
      </c>
      <c r="AE348" s="153">
        <f t="shared" si="505"/>
        <v>16.927333333333333</v>
      </c>
      <c r="AF348" s="154">
        <f t="shared" si="506"/>
        <v>13.363684210526316</v>
      </c>
      <c r="AG348" s="155">
        <f t="shared" si="507"/>
        <v>14.935882352941176</v>
      </c>
      <c r="AH348" s="202">
        <f t="shared" si="508"/>
        <v>191.30100000000002</v>
      </c>
      <c r="AI348" s="188">
        <f t="shared" si="516"/>
        <v>219.99615</v>
      </c>
      <c r="AJ348" s="188">
        <f t="shared" si="517"/>
        <v>271.30100000000004</v>
      </c>
      <c r="AK348" s="189">
        <f t="shared" si="518"/>
        <v>15.958882352941179</v>
      </c>
      <c r="AL348" s="190">
        <f t="shared" si="519"/>
        <v>12.91909523809524</v>
      </c>
      <c r="AM348" s="191">
        <f t="shared" si="520"/>
        <v>15.07227777777778</v>
      </c>
      <c r="AN348" s="225">
        <f t="shared" si="509"/>
        <v>210.43110000000004</v>
      </c>
      <c r="AO348" s="221">
        <f t="shared" si="521"/>
        <v>241.99576500000003</v>
      </c>
      <c r="AP348" s="221">
        <f t="shared" si="522"/>
        <v>290.43110000000001</v>
      </c>
      <c r="AQ348" s="222">
        <f t="shared" si="523"/>
        <v>17.084182352941177</v>
      </c>
      <c r="AR348" s="223">
        <f t="shared" si="524"/>
        <v>13.830052380952381</v>
      </c>
      <c r="AS348" s="224">
        <f t="shared" si="525"/>
        <v>16.135061111111114</v>
      </c>
      <c r="AT348" s="268">
        <f t="shared" si="526"/>
        <v>193.59661200000005</v>
      </c>
      <c r="AU348" s="253">
        <f t="shared" si="527"/>
        <v>231.47421000000006</v>
      </c>
      <c r="AV348" s="254">
        <f t="shared" si="510"/>
        <v>266.19534150000004</v>
      </c>
      <c r="AW348" s="254">
        <f t="shared" si="511"/>
        <v>311.47421000000008</v>
      </c>
      <c r="AX348" s="255">
        <f t="shared" si="512"/>
        <v>18.322012352941183</v>
      </c>
      <c r="AY348" s="256">
        <f t="shared" si="513"/>
        <v>14.832105238095242</v>
      </c>
      <c r="AZ348" s="257">
        <f t="shared" si="514"/>
        <v>17.304122777777781</v>
      </c>
      <c r="BA348" s="268">
        <f t="shared" si="515"/>
        <v>212.95627320000006</v>
      </c>
    </row>
    <row r="349" spans="1:53" x14ac:dyDescent="0.2">
      <c r="A349" s="158">
        <v>9897</v>
      </c>
      <c r="B349" s="136" t="s">
        <v>380</v>
      </c>
      <c r="C349" s="33" t="s">
        <v>20</v>
      </c>
      <c r="D349" s="47"/>
      <c r="E349" s="36"/>
      <c r="F349" s="75"/>
      <c r="G349" s="37"/>
      <c r="H349" s="38"/>
      <c r="I349" s="39"/>
      <c r="J349" s="80"/>
      <c r="K349" s="79"/>
      <c r="L349" s="41"/>
      <c r="M349" s="42"/>
      <c r="N349" s="43"/>
      <c r="O349" s="44"/>
      <c r="P349" s="137"/>
      <c r="Q349" s="138"/>
      <c r="R349" s="139"/>
      <c r="S349" s="140"/>
      <c r="T349" s="141"/>
      <c r="U349" s="142"/>
      <c r="V349" s="33"/>
      <c r="W349" s="33"/>
      <c r="X349" s="33"/>
      <c r="Y349" s="33"/>
      <c r="Z349" s="33"/>
      <c r="AA349" s="33"/>
      <c r="AB349" s="151">
        <v>0</v>
      </c>
      <c r="AC349" s="151">
        <f t="shared" si="503"/>
        <v>0</v>
      </c>
      <c r="AD349" s="152">
        <f t="shared" si="504"/>
        <v>80</v>
      </c>
      <c r="AE349" s="153">
        <f t="shared" si="505"/>
        <v>5.333333333333333</v>
      </c>
      <c r="AF349" s="154">
        <f t="shared" si="506"/>
        <v>4.2105263157894735</v>
      </c>
      <c r="AG349" s="155">
        <f t="shared" si="507"/>
        <v>4.7058823529411766</v>
      </c>
      <c r="AH349" s="202">
        <v>173.91</v>
      </c>
      <c r="AI349" s="188">
        <f t="shared" si="516"/>
        <v>199.99649999999997</v>
      </c>
      <c r="AJ349" s="188">
        <f t="shared" si="517"/>
        <v>253.91</v>
      </c>
      <c r="AK349" s="189">
        <f t="shared" si="518"/>
        <v>14.935882352941176</v>
      </c>
      <c r="AL349" s="190">
        <f t="shared" si="519"/>
        <v>12.09095238095238</v>
      </c>
      <c r="AM349" s="191">
        <f t="shared" si="520"/>
        <v>14.106111111111112</v>
      </c>
      <c r="AN349" s="225">
        <v>173.91</v>
      </c>
      <c r="AO349" s="221">
        <f t="shared" si="521"/>
        <v>199.99649999999997</v>
      </c>
      <c r="AP349" s="221">
        <f t="shared" si="522"/>
        <v>253.91</v>
      </c>
      <c r="AQ349" s="222">
        <f t="shared" si="523"/>
        <v>14.935882352941176</v>
      </c>
      <c r="AR349" s="223">
        <f t="shared" si="524"/>
        <v>12.09095238095238</v>
      </c>
      <c r="AS349" s="224">
        <f t="shared" si="525"/>
        <v>14.106111111111112</v>
      </c>
      <c r="AT349" s="268">
        <f t="shared" si="526"/>
        <v>159.99719999999999</v>
      </c>
      <c r="AU349" s="253">
        <f t="shared" si="527"/>
        <v>191.30100000000002</v>
      </c>
      <c r="AV349" s="254">
        <f t="shared" si="510"/>
        <v>219.99615</v>
      </c>
      <c r="AW349" s="254">
        <f t="shared" si="511"/>
        <v>271.30100000000004</v>
      </c>
      <c r="AX349" s="255">
        <f t="shared" si="512"/>
        <v>15.958882352941179</v>
      </c>
      <c r="AY349" s="256">
        <f t="shared" si="513"/>
        <v>12.91909523809524</v>
      </c>
      <c r="AZ349" s="257">
        <f t="shared" si="514"/>
        <v>15.07227777777778</v>
      </c>
      <c r="BA349" s="268">
        <f t="shared" si="515"/>
        <v>175.99692000000002</v>
      </c>
    </row>
    <row r="350" spans="1:53" x14ac:dyDescent="0.2">
      <c r="A350" s="158">
        <v>9898</v>
      </c>
      <c r="B350" s="136" t="s">
        <v>379</v>
      </c>
      <c r="C350" s="33" t="s">
        <v>20</v>
      </c>
      <c r="D350" s="47"/>
      <c r="E350" s="36"/>
      <c r="F350" s="75"/>
      <c r="G350" s="37"/>
      <c r="H350" s="38"/>
      <c r="I350" s="39"/>
      <c r="J350" s="80"/>
      <c r="K350" s="79"/>
      <c r="L350" s="41"/>
      <c r="M350" s="42"/>
      <c r="N350" s="43"/>
      <c r="O350" s="44"/>
      <c r="P350" s="137"/>
      <c r="Q350" s="138"/>
      <c r="R350" s="139"/>
      <c r="S350" s="140"/>
      <c r="T350" s="141"/>
      <c r="U350" s="142"/>
      <c r="V350" s="33"/>
      <c r="W350" s="33"/>
      <c r="X350" s="33"/>
      <c r="Y350" s="33"/>
      <c r="Z350" s="33"/>
      <c r="AA350" s="33"/>
      <c r="AB350" s="151">
        <v>0</v>
      </c>
      <c r="AC350" s="151">
        <f t="shared" si="503"/>
        <v>0</v>
      </c>
      <c r="AD350" s="152">
        <f t="shared" si="504"/>
        <v>80</v>
      </c>
      <c r="AE350" s="153">
        <f t="shared" si="505"/>
        <v>5.333333333333333</v>
      </c>
      <c r="AF350" s="154">
        <f t="shared" si="506"/>
        <v>4.2105263157894735</v>
      </c>
      <c r="AG350" s="155">
        <f t="shared" si="507"/>
        <v>4.7058823529411766</v>
      </c>
      <c r="AH350" s="202">
        <v>260.87</v>
      </c>
      <c r="AI350" s="188">
        <f t="shared" si="516"/>
        <v>300.00049999999999</v>
      </c>
      <c r="AJ350" s="188">
        <f t="shared" si="517"/>
        <v>340.87</v>
      </c>
      <c r="AK350" s="189">
        <f t="shared" si="518"/>
        <v>20.051176470588235</v>
      </c>
      <c r="AL350" s="190">
        <f t="shared" si="519"/>
        <v>16.231904761904762</v>
      </c>
      <c r="AM350" s="191">
        <f t="shared" si="520"/>
        <v>18.937222222222221</v>
      </c>
      <c r="AN350" s="225">
        <v>260.87</v>
      </c>
      <c r="AO350" s="221">
        <f t="shared" si="521"/>
        <v>300.00049999999999</v>
      </c>
      <c r="AP350" s="221">
        <f t="shared" si="522"/>
        <v>340.87</v>
      </c>
      <c r="AQ350" s="222">
        <f t="shared" si="523"/>
        <v>20.051176470588235</v>
      </c>
      <c r="AR350" s="223">
        <f t="shared" si="524"/>
        <v>16.231904761904762</v>
      </c>
      <c r="AS350" s="224">
        <f t="shared" si="525"/>
        <v>18.937222222222221</v>
      </c>
      <c r="AT350" s="268">
        <f t="shared" si="526"/>
        <v>240.00040000000001</v>
      </c>
      <c r="AU350" s="253">
        <f t="shared" si="527"/>
        <v>286.95700000000005</v>
      </c>
      <c r="AV350" s="254">
        <f t="shared" si="510"/>
        <v>330.00055000000003</v>
      </c>
      <c r="AW350" s="254">
        <f t="shared" si="511"/>
        <v>366.95700000000005</v>
      </c>
      <c r="AX350" s="255">
        <f t="shared" si="512"/>
        <v>21.585705882352944</v>
      </c>
      <c r="AY350" s="256">
        <f t="shared" si="513"/>
        <v>17.474142857142859</v>
      </c>
      <c r="AZ350" s="257">
        <f t="shared" si="514"/>
        <v>20.386500000000002</v>
      </c>
      <c r="BA350" s="268">
        <f t="shared" si="515"/>
        <v>264.00044000000003</v>
      </c>
    </row>
    <row r="351" spans="1:53" x14ac:dyDescent="0.2">
      <c r="A351" s="158">
        <v>9899</v>
      </c>
      <c r="B351" s="136" t="s">
        <v>378</v>
      </c>
      <c r="C351" s="33" t="s">
        <v>20</v>
      </c>
      <c r="D351" s="47"/>
      <c r="E351" s="36"/>
      <c r="F351" s="75"/>
      <c r="G351" s="37"/>
      <c r="H351" s="38"/>
      <c r="I351" s="39"/>
      <c r="J351" s="80"/>
      <c r="K351" s="79"/>
      <c r="L351" s="41"/>
      <c r="M351" s="42"/>
      <c r="N351" s="43"/>
      <c r="O351" s="44"/>
      <c r="P351" s="137"/>
      <c r="Q351" s="138"/>
      <c r="R351" s="139"/>
      <c r="S351" s="140"/>
      <c r="T351" s="141"/>
      <c r="U351" s="142"/>
      <c r="V351" s="33"/>
      <c r="W351" s="33"/>
      <c r="X351" s="33"/>
      <c r="Y351" s="33"/>
      <c r="Z351" s="33"/>
      <c r="AA351" s="33"/>
      <c r="AB351" s="175">
        <v>243.78</v>
      </c>
      <c r="AC351" s="175">
        <f t="shared" si="503"/>
        <v>280.34699999999998</v>
      </c>
      <c r="AD351" s="176">
        <f t="shared" si="504"/>
        <v>323.77999999999997</v>
      </c>
      <c r="AE351" s="177">
        <f t="shared" si="505"/>
        <v>21.585333333333331</v>
      </c>
      <c r="AF351" s="178">
        <f t="shared" si="506"/>
        <v>17.041052631578946</v>
      </c>
      <c r="AG351" s="179">
        <f t="shared" si="507"/>
        <v>19.045882352941174</v>
      </c>
      <c r="AH351" s="202">
        <f>AB351*1.1</f>
        <v>268.15800000000002</v>
      </c>
      <c r="AI351" s="188">
        <f t="shared" si="516"/>
        <v>308.38169999999997</v>
      </c>
      <c r="AJ351" s="188">
        <f t="shared" si="517"/>
        <v>348.15800000000002</v>
      </c>
      <c r="AK351" s="189">
        <f t="shared" si="518"/>
        <v>20.479882352941178</v>
      </c>
      <c r="AL351" s="190">
        <f t="shared" si="519"/>
        <v>16.57895238095238</v>
      </c>
      <c r="AM351" s="191">
        <f t="shared" si="520"/>
        <v>19.342111111111112</v>
      </c>
      <c r="AN351" s="225">
        <f>AH351*1.1</f>
        <v>294.97380000000004</v>
      </c>
      <c r="AO351" s="221">
        <f t="shared" si="521"/>
        <v>339.21987000000001</v>
      </c>
      <c r="AP351" s="221">
        <f t="shared" si="522"/>
        <v>374.97380000000004</v>
      </c>
      <c r="AQ351" s="222">
        <f t="shared" si="523"/>
        <v>22.057282352941179</v>
      </c>
      <c r="AR351" s="223">
        <f t="shared" si="524"/>
        <v>17.85589523809524</v>
      </c>
      <c r="AS351" s="224">
        <f t="shared" si="525"/>
        <v>20.83187777777778</v>
      </c>
      <c r="AT351" s="268">
        <f t="shared" si="526"/>
        <v>271.37589600000001</v>
      </c>
      <c r="AU351" s="253">
        <f t="shared" si="527"/>
        <v>324.47118000000006</v>
      </c>
      <c r="AV351" s="254">
        <f t="shared" si="510"/>
        <v>373.14185700000002</v>
      </c>
      <c r="AW351" s="254">
        <f t="shared" si="511"/>
        <v>404.47118000000006</v>
      </c>
      <c r="AX351" s="255">
        <f t="shared" si="512"/>
        <v>23.79242235294118</v>
      </c>
      <c r="AY351" s="256">
        <f t="shared" si="513"/>
        <v>19.260532380952384</v>
      </c>
      <c r="AZ351" s="257">
        <f t="shared" si="514"/>
        <v>22.470621111111114</v>
      </c>
      <c r="BA351" s="268">
        <f t="shared" si="515"/>
        <v>298.51348560000002</v>
      </c>
    </row>
    <row r="352" spans="1:53" x14ac:dyDescent="0.2">
      <c r="A352" s="92">
        <v>9900</v>
      </c>
      <c r="B352" s="304" t="s">
        <v>377</v>
      </c>
      <c r="C352" s="33" t="s">
        <v>20</v>
      </c>
      <c r="D352" s="47"/>
      <c r="E352" s="36"/>
      <c r="F352" s="75"/>
      <c r="G352" s="37"/>
      <c r="H352" s="38"/>
      <c r="I352" s="39"/>
      <c r="J352" s="80"/>
      <c r="K352" s="79"/>
      <c r="L352" s="41"/>
      <c r="M352" s="42"/>
      <c r="N352" s="43"/>
      <c r="O352" s="44"/>
      <c r="P352" s="137"/>
      <c r="Q352" s="138"/>
      <c r="R352" s="139"/>
      <c r="S352" s="140"/>
      <c r="T352" s="141"/>
      <c r="U352" s="142"/>
      <c r="V352" s="33"/>
      <c r="W352" s="33"/>
      <c r="X352" s="33"/>
      <c r="Y352" s="33"/>
      <c r="Z352" s="33"/>
      <c r="AA352" s="33"/>
      <c r="AB352" s="151">
        <v>234.78</v>
      </c>
      <c r="AC352" s="151">
        <f t="shared" si="503"/>
        <v>269.99699999999996</v>
      </c>
      <c r="AD352" s="152">
        <f t="shared" si="504"/>
        <v>314.77999999999997</v>
      </c>
      <c r="AE352" s="153">
        <f t="shared" si="505"/>
        <v>20.985333333333333</v>
      </c>
      <c r="AF352" s="154">
        <f t="shared" si="506"/>
        <v>16.567368421052631</v>
      </c>
      <c r="AG352" s="155">
        <f t="shared" si="507"/>
        <v>18.516470588235293</v>
      </c>
      <c r="AH352" s="202">
        <f>AB352*1.1</f>
        <v>258.25800000000004</v>
      </c>
      <c r="AI352" s="188">
        <f t="shared" si="516"/>
        <v>296.99670000000003</v>
      </c>
      <c r="AJ352" s="188">
        <f t="shared" si="517"/>
        <v>338.25800000000004</v>
      </c>
      <c r="AK352" s="189">
        <f t="shared" si="518"/>
        <v>19.897529411764708</v>
      </c>
      <c r="AL352" s="190">
        <f t="shared" si="519"/>
        <v>16.107523809523812</v>
      </c>
      <c r="AM352" s="191">
        <f t="shared" si="520"/>
        <v>18.792111111111112</v>
      </c>
      <c r="AN352" s="225">
        <f>AH352*1.1</f>
        <v>284.08380000000005</v>
      </c>
      <c r="AO352" s="221">
        <f t="shared" si="521"/>
        <v>326.69637000000006</v>
      </c>
      <c r="AP352" s="221">
        <f t="shared" si="522"/>
        <v>364.08380000000005</v>
      </c>
      <c r="AQ352" s="222">
        <f t="shared" si="523"/>
        <v>21.416694117647062</v>
      </c>
      <c r="AR352" s="223">
        <f t="shared" si="524"/>
        <v>17.337323809523813</v>
      </c>
      <c r="AS352" s="224">
        <f t="shared" si="525"/>
        <v>20.22687777777778</v>
      </c>
      <c r="AT352" s="268">
        <f t="shared" si="526"/>
        <v>261.35709600000007</v>
      </c>
      <c r="AU352" s="253">
        <f t="shared" si="527"/>
        <v>312.49218000000008</v>
      </c>
      <c r="AV352" s="254">
        <f t="shared" si="510"/>
        <v>359.36600700000008</v>
      </c>
      <c r="AW352" s="254">
        <f t="shared" si="511"/>
        <v>392.49218000000008</v>
      </c>
      <c r="AX352" s="255">
        <f t="shared" si="512"/>
        <v>23.087775294117652</v>
      </c>
      <c r="AY352" s="256">
        <f t="shared" si="513"/>
        <v>18.690103809523812</v>
      </c>
      <c r="AZ352" s="257">
        <f t="shared" si="514"/>
        <v>21.805121111111117</v>
      </c>
      <c r="BA352" s="268">
        <f t="shared" si="515"/>
        <v>287.49280560000005</v>
      </c>
    </row>
    <row r="353" spans="1:53" x14ac:dyDescent="0.2">
      <c r="A353" s="92">
        <v>9901</v>
      </c>
      <c r="B353" s="303" t="s">
        <v>376</v>
      </c>
      <c r="C353" s="33" t="s">
        <v>20</v>
      </c>
      <c r="D353" s="47"/>
      <c r="E353" s="36"/>
      <c r="F353" s="75"/>
      <c r="G353" s="37"/>
      <c r="H353" s="38"/>
      <c r="I353" s="39"/>
      <c r="J353" s="80"/>
      <c r="K353" s="79"/>
      <c r="L353" s="41"/>
      <c r="M353" s="42"/>
      <c r="N353" s="43"/>
      <c r="O353" s="44"/>
      <c r="P353" s="137"/>
      <c r="Q353" s="138"/>
      <c r="R353" s="139"/>
      <c r="S353" s="140"/>
      <c r="T353" s="141"/>
      <c r="U353" s="142"/>
      <c r="V353" s="33"/>
      <c r="W353" s="33"/>
      <c r="X353" s="33"/>
      <c r="Y353" s="33"/>
      <c r="Z353" s="33"/>
      <c r="AA353" s="33"/>
      <c r="AB353" s="151">
        <v>0</v>
      </c>
      <c r="AC353" s="151">
        <f t="shared" si="503"/>
        <v>0</v>
      </c>
      <c r="AD353" s="152">
        <f t="shared" si="504"/>
        <v>80</v>
      </c>
      <c r="AE353" s="153">
        <f t="shared" si="505"/>
        <v>5.333333333333333</v>
      </c>
      <c r="AF353" s="154">
        <f t="shared" si="506"/>
        <v>4.2105263157894735</v>
      </c>
      <c r="AG353" s="155">
        <f t="shared" si="507"/>
        <v>4.7058823529411766</v>
      </c>
      <c r="AH353" s="202">
        <v>217.39</v>
      </c>
      <c r="AI353" s="188">
        <f t="shared" si="516"/>
        <v>249.99849999999998</v>
      </c>
      <c r="AJ353" s="188">
        <f t="shared" si="517"/>
        <v>297.39</v>
      </c>
      <c r="AK353" s="189">
        <f t="shared" si="518"/>
        <v>17.493529411764705</v>
      </c>
      <c r="AL353" s="190">
        <f t="shared" si="519"/>
        <v>14.161428571428571</v>
      </c>
      <c r="AM353" s="191">
        <f t="shared" si="520"/>
        <v>16.521666666666665</v>
      </c>
      <c r="AN353" s="225">
        <v>217.39</v>
      </c>
      <c r="AO353" s="221">
        <f t="shared" si="521"/>
        <v>249.99849999999998</v>
      </c>
      <c r="AP353" s="221">
        <f t="shared" si="522"/>
        <v>297.39</v>
      </c>
      <c r="AQ353" s="222">
        <f t="shared" si="523"/>
        <v>17.493529411764705</v>
      </c>
      <c r="AR353" s="223">
        <f t="shared" si="524"/>
        <v>14.161428571428571</v>
      </c>
      <c r="AS353" s="224">
        <f t="shared" si="525"/>
        <v>16.521666666666665</v>
      </c>
      <c r="AT353" s="268">
        <f t="shared" si="526"/>
        <v>199.99879999999999</v>
      </c>
      <c r="AU353" s="253">
        <f t="shared" si="527"/>
        <v>239.12899999999999</v>
      </c>
      <c r="AV353" s="254">
        <f t="shared" si="510"/>
        <v>274.99834999999996</v>
      </c>
      <c r="AW353" s="254">
        <f t="shared" si="511"/>
        <v>319.12900000000002</v>
      </c>
      <c r="AX353" s="255">
        <f t="shared" si="512"/>
        <v>18.772294117647061</v>
      </c>
      <c r="AY353" s="256">
        <f t="shared" si="513"/>
        <v>15.196619047619048</v>
      </c>
      <c r="AZ353" s="257">
        <f t="shared" si="514"/>
        <v>17.729388888888892</v>
      </c>
      <c r="BA353" s="268">
        <f t="shared" si="515"/>
        <v>219.99867999999998</v>
      </c>
    </row>
    <row r="354" spans="1:53" x14ac:dyDescent="0.2">
      <c r="A354" s="92">
        <v>9902</v>
      </c>
      <c r="B354" s="136" t="s">
        <v>352</v>
      </c>
      <c r="C354" s="213" t="s">
        <v>20</v>
      </c>
      <c r="D354" s="112"/>
      <c r="E354" s="113"/>
      <c r="F354" s="114"/>
      <c r="G354" s="115"/>
      <c r="H354" s="116"/>
      <c r="I354" s="117"/>
      <c r="J354" s="118"/>
      <c r="K354" s="119"/>
      <c r="L354" s="120"/>
      <c r="M354" s="121"/>
      <c r="N354" s="122"/>
      <c r="O354" s="123"/>
      <c r="P354" s="169"/>
      <c r="Q354" s="170"/>
      <c r="R354" s="171"/>
      <c r="S354" s="82"/>
      <c r="T354" s="83"/>
      <c r="U354" s="172"/>
      <c r="AB354" s="206">
        <v>191.3</v>
      </c>
      <c r="AC354" s="206">
        <f t="shared" si="503"/>
        <v>219.995</v>
      </c>
      <c r="AD354" s="207">
        <f t="shared" si="504"/>
        <v>271.3</v>
      </c>
      <c r="AE354" s="208">
        <f t="shared" si="505"/>
        <v>18.086666666666666</v>
      </c>
      <c r="AF354" s="209">
        <f t="shared" si="506"/>
        <v>14.278947368421052</v>
      </c>
      <c r="AG354" s="210">
        <f t="shared" si="507"/>
        <v>15.958823529411765</v>
      </c>
      <c r="AH354" s="202">
        <f>AB354*1.1</f>
        <v>210.43000000000004</v>
      </c>
      <c r="AI354" s="188">
        <f t="shared" si="516"/>
        <v>241.99450000000002</v>
      </c>
      <c r="AJ354" s="188">
        <f t="shared" si="517"/>
        <v>290.43000000000006</v>
      </c>
      <c r="AK354" s="189">
        <f t="shared" si="518"/>
        <v>17.084117647058829</v>
      </c>
      <c r="AL354" s="190">
        <f t="shared" si="519"/>
        <v>13.830000000000004</v>
      </c>
      <c r="AM354" s="191">
        <f t="shared" si="520"/>
        <v>16.135000000000005</v>
      </c>
      <c r="AN354" s="225">
        <f>AH354*1.1</f>
        <v>231.47300000000007</v>
      </c>
      <c r="AO354" s="221">
        <f t="shared" si="521"/>
        <v>266.19395000000009</v>
      </c>
      <c r="AP354" s="221">
        <f t="shared" si="522"/>
        <v>311.47300000000007</v>
      </c>
      <c r="AQ354" s="222">
        <f t="shared" si="523"/>
        <v>18.321941176470592</v>
      </c>
      <c r="AR354" s="223">
        <f t="shared" si="524"/>
        <v>14.832047619047623</v>
      </c>
      <c r="AS354" s="224">
        <f t="shared" si="525"/>
        <v>17.304055555555561</v>
      </c>
      <c r="AT354" s="268">
        <f t="shared" si="526"/>
        <v>212.95516000000009</v>
      </c>
      <c r="AU354" s="253">
        <f t="shared" si="527"/>
        <v>254.6203000000001</v>
      </c>
      <c r="AV354" s="254">
        <f t="shared" si="510"/>
        <v>292.81334500000008</v>
      </c>
      <c r="AW354" s="254">
        <f t="shared" si="511"/>
        <v>334.6203000000001</v>
      </c>
      <c r="AX354" s="255">
        <f t="shared" si="512"/>
        <v>19.683547058823535</v>
      </c>
      <c r="AY354" s="256">
        <f t="shared" si="513"/>
        <v>15.934300000000004</v>
      </c>
      <c r="AZ354" s="257">
        <f t="shared" si="514"/>
        <v>18.590016666666671</v>
      </c>
      <c r="BA354" s="268">
        <f t="shared" si="515"/>
        <v>234.25067600000008</v>
      </c>
    </row>
    <row r="355" spans="1:53" x14ac:dyDescent="0.2">
      <c r="A355" s="92">
        <v>9904</v>
      </c>
      <c r="B355" s="156" t="s">
        <v>375</v>
      </c>
      <c r="C355" s="213" t="s">
        <v>20</v>
      </c>
      <c r="D355" s="112"/>
      <c r="E355" s="113"/>
      <c r="F355" s="114"/>
      <c r="G355" s="115"/>
      <c r="H355" s="116"/>
      <c r="I355" s="117"/>
      <c r="J355" s="118"/>
      <c r="K355" s="119"/>
      <c r="L355" s="120"/>
      <c r="M355" s="121"/>
      <c r="N355" s="122"/>
      <c r="O355" s="123"/>
      <c r="P355" s="169"/>
      <c r="Q355" s="170"/>
      <c r="R355" s="171"/>
      <c r="S355" s="82"/>
      <c r="T355" s="83"/>
      <c r="U355" s="172"/>
      <c r="AB355" s="206"/>
      <c r="AC355" s="206"/>
      <c r="AD355" s="207"/>
      <c r="AE355" s="208"/>
      <c r="AF355" s="209"/>
      <c r="AG355" s="210"/>
      <c r="AH355" s="202">
        <v>177</v>
      </c>
      <c r="AI355" s="188">
        <f t="shared" si="516"/>
        <v>203.54999999999998</v>
      </c>
      <c r="AJ355" s="188">
        <f t="shared" si="517"/>
        <v>257</v>
      </c>
      <c r="AK355" s="189">
        <f t="shared" si="518"/>
        <v>15.117647058823529</v>
      </c>
      <c r="AL355" s="190">
        <f t="shared" si="519"/>
        <v>12.238095238095237</v>
      </c>
      <c r="AM355" s="191">
        <f t="shared" si="520"/>
        <v>14.277777777777779</v>
      </c>
      <c r="AN355" s="225">
        <v>177</v>
      </c>
      <c r="AO355" s="221">
        <f t="shared" si="521"/>
        <v>203.54999999999998</v>
      </c>
      <c r="AP355" s="221">
        <f t="shared" si="522"/>
        <v>257</v>
      </c>
      <c r="AQ355" s="222">
        <f t="shared" si="523"/>
        <v>15.117647058823529</v>
      </c>
      <c r="AR355" s="223">
        <f t="shared" si="524"/>
        <v>12.238095238095237</v>
      </c>
      <c r="AS355" s="224">
        <f t="shared" si="525"/>
        <v>14.277777777777779</v>
      </c>
      <c r="AT355" s="268">
        <f t="shared" si="526"/>
        <v>162.84</v>
      </c>
      <c r="AU355" s="253">
        <f t="shared" si="527"/>
        <v>194.70000000000002</v>
      </c>
      <c r="AV355" s="254">
        <f t="shared" si="510"/>
        <v>223.905</v>
      </c>
      <c r="AW355" s="254">
        <f t="shared" si="511"/>
        <v>274.70000000000005</v>
      </c>
      <c r="AX355" s="255">
        <f t="shared" si="512"/>
        <v>16.158823529411766</v>
      </c>
      <c r="AY355" s="256">
        <f t="shared" si="513"/>
        <v>13.080952380952382</v>
      </c>
      <c r="AZ355" s="257">
        <f t="shared" si="514"/>
        <v>15.261111111111113</v>
      </c>
      <c r="BA355" s="268">
        <f t="shared" si="515"/>
        <v>179.12400000000002</v>
      </c>
    </row>
    <row r="356" spans="1:53" x14ac:dyDescent="0.2">
      <c r="A356" s="92">
        <v>9905</v>
      </c>
      <c r="B356" s="156" t="s">
        <v>360</v>
      </c>
      <c r="C356" s="33" t="s">
        <v>20</v>
      </c>
      <c r="D356" s="112"/>
      <c r="E356" s="113"/>
      <c r="F356" s="114"/>
      <c r="G356" s="115"/>
      <c r="H356" s="116"/>
      <c r="I356" s="117"/>
      <c r="J356" s="118"/>
      <c r="K356" s="119"/>
      <c r="L356" s="120"/>
      <c r="M356" s="121"/>
      <c r="N356" s="122"/>
      <c r="O356" s="123"/>
      <c r="P356" s="169"/>
      <c r="Q356" s="170"/>
      <c r="R356" s="171"/>
      <c r="S356" s="82"/>
      <c r="T356" s="83"/>
      <c r="U356" s="172"/>
      <c r="AB356" s="206"/>
      <c r="AC356" s="206"/>
      <c r="AD356" s="207"/>
      <c r="AE356" s="208"/>
      <c r="AF356" s="209"/>
      <c r="AG356" s="210"/>
      <c r="AH356" s="202">
        <v>169.52</v>
      </c>
      <c r="AI356" s="188">
        <f t="shared" si="516"/>
        <v>194.94800000000001</v>
      </c>
      <c r="AJ356" s="188">
        <f t="shared" si="517"/>
        <v>249.52</v>
      </c>
      <c r="AK356" s="189">
        <f t="shared" si="518"/>
        <v>14.677647058823529</v>
      </c>
      <c r="AL356" s="190">
        <f t="shared" si="519"/>
        <v>11.881904761904762</v>
      </c>
      <c r="AM356" s="191">
        <f t="shared" si="520"/>
        <v>13.862222222222222</v>
      </c>
      <c r="AN356" s="225">
        <v>169.52</v>
      </c>
      <c r="AO356" s="221">
        <f t="shared" si="521"/>
        <v>194.94800000000001</v>
      </c>
      <c r="AP356" s="221">
        <f t="shared" si="522"/>
        <v>249.52</v>
      </c>
      <c r="AQ356" s="222">
        <f t="shared" si="523"/>
        <v>14.677647058823529</v>
      </c>
      <c r="AR356" s="223">
        <f t="shared" si="524"/>
        <v>11.881904761904762</v>
      </c>
      <c r="AS356" s="224">
        <f t="shared" si="525"/>
        <v>13.862222222222222</v>
      </c>
      <c r="AT356" s="268">
        <f t="shared" si="526"/>
        <v>155.95840000000001</v>
      </c>
      <c r="AU356" s="253">
        <f t="shared" si="527"/>
        <v>186.47200000000004</v>
      </c>
      <c r="AV356" s="254">
        <f t="shared" si="510"/>
        <v>214.44280000000003</v>
      </c>
      <c r="AW356" s="254">
        <f t="shared" si="511"/>
        <v>266.47200000000004</v>
      </c>
      <c r="AX356" s="255">
        <f t="shared" si="512"/>
        <v>15.674823529411768</v>
      </c>
      <c r="AY356" s="256">
        <f t="shared" si="513"/>
        <v>12.689142857142858</v>
      </c>
      <c r="AZ356" s="257">
        <f t="shared" si="514"/>
        <v>14.804000000000002</v>
      </c>
      <c r="BA356" s="268">
        <f t="shared" si="515"/>
        <v>171.55424000000005</v>
      </c>
    </row>
    <row r="357" spans="1:53" x14ac:dyDescent="0.2">
      <c r="A357" s="92">
        <v>9906</v>
      </c>
      <c r="B357" s="156" t="s">
        <v>374</v>
      </c>
      <c r="C357" s="33" t="s">
        <v>20</v>
      </c>
      <c r="D357" s="112"/>
      <c r="E357" s="113"/>
      <c r="F357" s="114"/>
      <c r="G357" s="115"/>
      <c r="H357" s="116"/>
      <c r="I357" s="117"/>
      <c r="J357" s="118"/>
      <c r="K357" s="119"/>
      <c r="L357" s="120"/>
      <c r="M357" s="121"/>
      <c r="N357" s="122"/>
      <c r="O357" s="123"/>
      <c r="P357" s="169"/>
      <c r="Q357" s="170"/>
      <c r="R357" s="171"/>
      <c r="S357" s="82"/>
      <c r="T357" s="83"/>
      <c r="U357" s="172"/>
      <c r="AB357" s="206"/>
      <c r="AC357" s="206"/>
      <c r="AD357" s="207"/>
      <c r="AE357" s="208"/>
      <c r="AF357" s="209"/>
      <c r="AG357" s="210"/>
      <c r="AH357" s="202">
        <v>173.91</v>
      </c>
      <c r="AI357" s="188">
        <f t="shared" si="516"/>
        <v>199.99649999999997</v>
      </c>
      <c r="AJ357" s="188">
        <f t="shared" si="517"/>
        <v>253.91</v>
      </c>
      <c r="AK357" s="189">
        <f t="shared" si="518"/>
        <v>14.935882352941176</v>
      </c>
      <c r="AL357" s="190">
        <f t="shared" si="519"/>
        <v>12.09095238095238</v>
      </c>
      <c r="AM357" s="191">
        <f t="shared" si="520"/>
        <v>14.106111111111112</v>
      </c>
      <c r="AN357" s="225">
        <v>173.91</v>
      </c>
      <c r="AO357" s="221">
        <f t="shared" si="521"/>
        <v>199.99649999999997</v>
      </c>
      <c r="AP357" s="221">
        <f t="shared" si="522"/>
        <v>253.91</v>
      </c>
      <c r="AQ357" s="222">
        <f t="shared" si="523"/>
        <v>14.935882352941176</v>
      </c>
      <c r="AR357" s="223">
        <f t="shared" si="524"/>
        <v>12.09095238095238</v>
      </c>
      <c r="AS357" s="224">
        <f t="shared" si="525"/>
        <v>14.106111111111112</v>
      </c>
      <c r="AT357" s="268">
        <f t="shared" si="526"/>
        <v>159.99719999999999</v>
      </c>
      <c r="AU357" s="253">
        <f t="shared" si="527"/>
        <v>191.30100000000002</v>
      </c>
      <c r="AV357" s="254">
        <f t="shared" si="510"/>
        <v>219.99615</v>
      </c>
      <c r="AW357" s="254">
        <f t="shared" si="511"/>
        <v>271.30100000000004</v>
      </c>
      <c r="AX357" s="255">
        <f t="shared" si="512"/>
        <v>15.958882352941179</v>
      </c>
      <c r="AY357" s="256">
        <f t="shared" si="513"/>
        <v>12.91909523809524</v>
      </c>
      <c r="AZ357" s="257">
        <f t="shared" si="514"/>
        <v>15.07227777777778</v>
      </c>
      <c r="BA357" s="268">
        <f t="shared" si="515"/>
        <v>175.99692000000002</v>
      </c>
    </row>
    <row r="358" spans="1:53" x14ac:dyDescent="0.2">
      <c r="A358" s="92">
        <v>9907</v>
      </c>
      <c r="B358" s="136" t="s">
        <v>373</v>
      </c>
      <c r="C358" s="33" t="s">
        <v>20</v>
      </c>
      <c r="D358" s="112"/>
      <c r="E358" s="113"/>
      <c r="F358" s="114"/>
      <c r="G358" s="115"/>
      <c r="H358" s="116"/>
      <c r="I358" s="117"/>
      <c r="J358" s="118"/>
      <c r="K358" s="119"/>
      <c r="L358" s="120"/>
      <c r="M358" s="121"/>
      <c r="N358" s="122"/>
      <c r="O358" s="123"/>
      <c r="P358" s="169"/>
      <c r="Q358" s="170"/>
      <c r="R358" s="171"/>
      <c r="S358" s="82"/>
      <c r="T358" s="83"/>
      <c r="U358" s="172"/>
      <c r="AB358" s="206">
        <v>234.78</v>
      </c>
      <c r="AC358" s="206">
        <f>AB358*1.15</f>
        <v>269.99699999999996</v>
      </c>
      <c r="AD358" s="207">
        <f>AB358+80</f>
        <v>314.77999999999997</v>
      </c>
      <c r="AE358" s="208">
        <f>+((AB358+80)/15)</f>
        <v>20.985333333333333</v>
      </c>
      <c r="AF358" s="209">
        <f>+((AB358+80)/19)</f>
        <v>16.567368421052631</v>
      </c>
      <c r="AG358" s="210">
        <f>+((AB358+80)/17)</f>
        <v>18.516470588235293</v>
      </c>
      <c r="AH358" s="202">
        <v>173.91</v>
      </c>
      <c r="AI358" s="188">
        <f t="shared" si="516"/>
        <v>199.99649999999997</v>
      </c>
      <c r="AJ358" s="188">
        <f t="shared" si="517"/>
        <v>253.91</v>
      </c>
      <c r="AK358" s="189">
        <f t="shared" si="518"/>
        <v>14.935882352941176</v>
      </c>
      <c r="AL358" s="190">
        <f t="shared" si="519"/>
        <v>12.09095238095238</v>
      </c>
      <c r="AM358" s="191">
        <f t="shared" si="520"/>
        <v>14.106111111111112</v>
      </c>
      <c r="AN358" s="225">
        <v>173.91</v>
      </c>
      <c r="AO358" s="221">
        <f t="shared" si="521"/>
        <v>199.99649999999997</v>
      </c>
      <c r="AP358" s="221">
        <f t="shared" si="522"/>
        <v>253.91</v>
      </c>
      <c r="AQ358" s="222">
        <f t="shared" si="523"/>
        <v>14.935882352941176</v>
      </c>
      <c r="AR358" s="223">
        <f t="shared" si="524"/>
        <v>12.09095238095238</v>
      </c>
      <c r="AS358" s="224">
        <f t="shared" si="525"/>
        <v>14.106111111111112</v>
      </c>
      <c r="AT358" s="268">
        <f t="shared" si="526"/>
        <v>159.99719999999999</v>
      </c>
      <c r="AU358" s="253">
        <f t="shared" si="527"/>
        <v>191.30100000000002</v>
      </c>
      <c r="AV358" s="254">
        <f t="shared" si="510"/>
        <v>219.99615</v>
      </c>
      <c r="AW358" s="254">
        <f t="shared" si="511"/>
        <v>271.30100000000004</v>
      </c>
      <c r="AX358" s="255">
        <f t="shared" si="512"/>
        <v>15.958882352941179</v>
      </c>
      <c r="AY358" s="256">
        <f t="shared" si="513"/>
        <v>12.91909523809524</v>
      </c>
      <c r="AZ358" s="257">
        <f t="shared" si="514"/>
        <v>15.07227777777778</v>
      </c>
      <c r="BA358" s="268">
        <f t="shared" si="515"/>
        <v>175.99692000000002</v>
      </c>
    </row>
    <row r="359" spans="1:53" x14ac:dyDescent="0.2">
      <c r="A359" s="92">
        <v>9908</v>
      </c>
      <c r="B359" s="135" t="s">
        <v>358</v>
      </c>
      <c r="C359" s="33" t="s">
        <v>20</v>
      </c>
      <c r="D359" s="112"/>
      <c r="E359" s="113"/>
      <c r="F359" s="114"/>
      <c r="G359" s="115"/>
      <c r="H359" s="116"/>
      <c r="I359" s="117"/>
      <c r="J359" s="118"/>
      <c r="K359" s="119"/>
      <c r="L359" s="120"/>
      <c r="M359" s="121"/>
      <c r="N359" s="122"/>
      <c r="O359" s="123"/>
      <c r="P359" s="169"/>
      <c r="Q359" s="170"/>
      <c r="R359" s="171"/>
      <c r="S359" s="82"/>
      <c r="T359" s="83"/>
      <c r="U359" s="172"/>
      <c r="AB359" s="206"/>
      <c r="AC359" s="206"/>
      <c r="AD359" s="207"/>
      <c r="AE359" s="208"/>
      <c r="AF359" s="209"/>
      <c r="AG359" s="210"/>
      <c r="AH359" s="202">
        <v>260.87</v>
      </c>
      <c r="AI359" s="188">
        <f t="shared" si="516"/>
        <v>300.00049999999999</v>
      </c>
      <c r="AJ359" s="188">
        <f t="shared" si="517"/>
        <v>340.87</v>
      </c>
      <c r="AK359" s="189">
        <f t="shared" si="518"/>
        <v>20.051176470588235</v>
      </c>
      <c r="AL359" s="190">
        <f t="shared" si="519"/>
        <v>16.231904761904762</v>
      </c>
      <c r="AM359" s="191">
        <f t="shared" si="520"/>
        <v>18.937222222222221</v>
      </c>
      <c r="AN359" s="225">
        <v>260.87</v>
      </c>
      <c r="AO359" s="221">
        <f t="shared" si="521"/>
        <v>300.00049999999999</v>
      </c>
      <c r="AP359" s="221">
        <f t="shared" si="522"/>
        <v>340.87</v>
      </c>
      <c r="AQ359" s="222">
        <f t="shared" si="523"/>
        <v>20.051176470588235</v>
      </c>
      <c r="AR359" s="223">
        <f t="shared" si="524"/>
        <v>16.231904761904762</v>
      </c>
      <c r="AS359" s="224">
        <f t="shared" si="525"/>
        <v>18.937222222222221</v>
      </c>
      <c r="AT359" s="268">
        <f t="shared" si="526"/>
        <v>240.00040000000001</v>
      </c>
      <c r="AU359" s="253">
        <f t="shared" si="527"/>
        <v>286.95700000000005</v>
      </c>
      <c r="AV359" s="254">
        <f t="shared" si="510"/>
        <v>330.00055000000003</v>
      </c>
      <c r="AW359" s="254">
        <f t="shared" si="511"/>
        <v>366.95700000000005</v>
      </c>
      <c r="AX359" s="255">
        <f t="shared" si="512"/>
        <v>21.585705882352944</v>
      </c>
      <c r="AY359" s="256">
        <f t="shared" si="513"/>
        <v>17.474142857142859</v>
      </c>
      <c r="AZ359" s="257">
        <f t="shared" si="514"/>
        <v>20.386500000000002</v>
      </c>
      <c r="BA359" s="268">
        <f t="shared" si="515"/>
        <v>264.00044000000003</v>
      </c>
    </row>
    <row r="360" spans="1:53" x14ac:dyDescent="0.2">
      <c r="A360" s="92">
        <v>9910</v>
      </c>
      <c r="B360" s="135" t="s">
        <v>366</v>
      </c>
      <c r="C360" s="33" t="s">
        <v>20</v>
      </c>
      <c r="D360" s="112"/>
      <c r="E360" s="113"/>
      <c r="F360" s="114"/>
      <c r="G360" s="115"/>
      <c r="H360" s="116"/>
      <c r="I360" s="117"/>
      <c r="J360" s="118"/>
      <c r="K360" s="119"/>
      <c r="L360" s="120"/>
      <c r="M360" s="121"/>
      <c r="N360" s="122"/>
      <c r="O360" s="123"/>
      <c r="P360" s="169"/>
      <c r="Q360" s="170"/>
      <c r="R360" s="171"/>
      <c r="S360" s="82"/>
      <c r="T360" s="83"/>
      <c r="U360" s="172"/>
      <c r="AB360" s="206"/>
      <c r="AC360" s="206"/>
      <c r="AD360" s="207"/>
      <c r="AE360" s="208"/>
      <c r="AF360" s="209"/>
      <c r="AG360" s="210"/>
      <c r="AH360" s="202">
        <v>191.3</v>
      </c>
      <c r="AI360" s="188">
        <f t="shared" si="516"/>
        <v>219.995</v>
      </c>
      <c r="AJ360" s="188">
        <f t="shared" si="517"/>
        <v>271.3</v>
      </c>
      <c r="AK360" s="189">
        <f t="shared" si="518"/>
        <v>15.958823529411765</v>
      </c>
      <c r="AL360" s="190">
        <f t="shared" si="519"/>
        <v>12.919047619047619</v>
      </c>
      <c r="AM360" s="191">
        <f t="shared" si="520"/>
        <v>15.072222222222223</v>
      </c>
      <c r="AN360" s="225">
        <v>191.3</v>
      </c>
      <c r="AO360" s="221">
        <f t="shared" si="521"/>
        <v>219.995</v>
      </c>
      <c r="AP360" s="221">
        <f t="shared" si="522"/>
        <v>271.3</v>
      </c>
      <c r="AQ360" s="222">
        <f t="shared" si="523"/>
        <v>15.958823529411765</v>
      </c>
      <c r="AR360" s="223">
        <f t="shared" si="524"/>
        <v>12.919047619047619</v>
      </c>
      <c r="AS360" s="224">
        <f t="shared" si="525"/>
        <v>15.072222222222223</v>
      </c>
      <c r="AT360" s="268">
        <f t="shared" si="526"/>
        <v>175.99600000000001</v>
      </c>
      <c r="AU360" s="253">
        <f t="shared" si="527"/>
        <v>210.43000000000004</v>
      </c>
      <c r="AV360" s="254">
        <f t="shared" si="510"/>
        <v>241.99450000000002</v>
      </c>
      <c r="AW360" s="254">
        <f t="shared" si="511"/>
        <v>290.43000000000006</v>
      </c>
      <c r="AX360" s="255">
        <f t="shared" si="512"/>
        <v>17.084117647058829</v>
      </c>
      <c r="AY360" s="256">
        <f t="shared" si="513"/>
        <v>13.830000000000004</v>
      </c>
      <c r="AZ360" s="257">
        <f t="shared" si="514"/>
        <v>16.135000000000005</v>
      </c>
      <c r="BA360" s="268">
        <f t="shared" si="515"/>
        <v>193.59560000000002</v>
      </c>
    </row>
    <row r="361" spans="1:53" x14ac:dyDescent="0.2">
      <c r="A361" s="92">
        <v>9911</v>
      </c>
      <c r="B361" s="156" t="s">
        <v>372</v>
      </c>
      <c r="C361" s="33" t="s">
        <v>20</v>
      </c>
      <c r="D361" s="112"/>
      <c r="E361" s="113"/>
      <c r="F361" s="114"/>
      <c r="G361" s="115"/>
      <c r="H361" s="116"/>
      <c r="I361" s="117"/>
      <c r="J361" s="118"/>
      <c r="K361" s="119"/>
      <c r="L361" s="120"/>
      <c r="M361" s="121"/>
      <c r="N361" s="122"/>
      <c r="O361" s="123"/>
      <c r="P361" s="169"/>
      <c r="Q361" s="170"/>
      <c r="R361" s="171"/>
      <c r="S361" s="82"/>
      <c r="T361" s="83"/>
      <c r="U361" s="172"/>
      <c r="AB361" s="206"/>
      <c r="AC361" s="206"/>
      <c r="AD361" s="207"/>
      <c r="AE361" s="208"/>
      <c r="AF361" s="209"/>
      <c r="AG361" s="210"/>
      <c r="AH361" s="202">
        <v>173.91</v>
      </c>
      <c r="AI361" s="188">
        <f t="shared" si="516"/>
        <v>199.99649999999997</v>
      </c>
      <c r="AJ361" s="188">
        <f t="shared" si="517"/>
        <v>253.91</v>
      </c>
      <c r="AK361" s="189">
        <f t="shared" si="518"/>
        <v>14.935882352941176</v>
      </c>
      <c r="AL361" s="190">
        <f t="shared" si="519"/>
        <v>12.09095238095238</v>
      </c>
      <c r="AM361" s="191">
        <f t="shared" si="520"/>
        <v>14.106111111111112</v>
      </c>
      <c r="AN361" s="225">
        <v>173.91</v>
      </c>
      <c r="AO361" s="221">
        <f t="shared" si="521"/>
        <v>199.99649999999997</v>
      </c>
      <c r="AP361" s="221">
        <f t="shared" si="522"/>
        <v>253.91</v>
      </c>
      <c r="AQ361" s="222">
        <f t="shared" si="523"/>
        <v>14.935882352941176</v>
      </c>
      <c r="AR361" s="223">
        <f t="shared" si="524"/>
        <v>12.09095238095238</v>
      </c>
      <c r="AS361" s="224">
        <f t="shared" si="525"/>
        <v>14.106111111111112</v>
      </c>
      <c r="AT361" s="268">
        <f t="shared" si="526"/>
        <v>159.99719999999999</v>
      </c>
      <c r="AU361" s="253">
        <f t="shared" si="527"/>
        <v>191.30100000000002</v>
      </c>
      <c r="AV361" s="254">
        <f t="shared" si="510"/>
        <v>219.99615</v>
      </c>
      <c r="AW361" s="254">
        <f t="shared" si="511"/>
        <v>271.30100000000004</v>
      </c>
      <c r="AX361" s="255">
        <f t="shared" si="512"/>
        <v>15.958882352941179</v>
      </c>
      <c r="AY361" s="256">
        <f t="shared" si="513"/>
        <v>12.91909523809524</v>
      </c>
      <c r="AZ361" s="257">
        <f t="shared" si="514"/>
        <v>15.07227777777778</v>
      </c>
      <c r="BA361" s="268">
        <f t="shared" si="515"/>
        <v>175.99692000000002</v>
      </c>
    </row>
    <row r="362" spans="1:53" x14ac:dyDescent="0.2">
      <c r="A362" s="92">
        <v>9912</v>
      </c>
      <c r="B362" s="211" t="s">
        <v>371</v>
      </c>
      <c r="C362" s="33" t="s">
        <v>20</v>
      </c>
      <c r="D362" s="112"/>
      <c r="E362" s="113"/>
      <c r="F362" s="114"/>
      <c r="G362" s="115"/>
      <c r="H362" s="116"/>
      <c r="I362" s="117"/>
      <c r="J362" s="118"/>
      <c r="K362" s="119"/>
      <c r="L362" s="120"/>
      <c r="M362" s="121"/>
      <c r="N362" s="122"/>
      <c r="O362" s="123"/>
      <c r="P362" s="169"/>
      <c r="Q362" s="170"/>
      <c r="R362" s="171"/>
      <c r="S362" s="82"/>
      <c r="T362" s="83"/>
      <c r="U362" s="172"/>
      <c r="AB362" s="206"/>
      <c r="AC362" s="206"/>
      <c r="AD362" s="207"/>
      <c r="AE362" s="208"/>
      <c r="AF362" s="209"/>
      <c r="AG362" s="210"/>
      <c r="AH362" s="202">
        <v>260.86</v>
      </c>
      <c r="AI362" s="188">
        <f t="shared" si="516"/>
        <v>299.98899999999998</v>
      </c>
      <c r="AJ362" s="188">
        <f t="shared" si="517"/>
        <v>340.86</v>
      </c>
      <c r="AK362" s="189">
        <f t="shared" si="518"/>
        <v>20.050588235294118</v>
      </c>
      <c r="AL362" s="190">
        <f t="shared" si="519"/>
        <v>16.231428571428573</v>
      </c>
      <c r="AM362" s="191">
        <f t="shared" si="520"/>
        <v>18.936666666666667</v>
      </c>
      <c r="AN362" s="225">
        <v>260.86</v>
      </c>
      <c r="AO362" s="221">
        <f t="shared" si="521"/>
        <v>299.98899999999998</v>
      </c>
      <c r="AP362" s="221">
        <f t="shared" si="522"/>
        <v>340.86</v>
      </c>
      <c r="AQ362" s="222">
        <f t="shared" si="523"/>
        <v>20.050588235294118</v>
      </c>
      <c r="AR362" s="223">
        <f t="shared" si="524"/>
        <v>16.231428571428573</v>
      </c>
      <c r="AS362" s="224">
        <f t="shared" si="525"/>
        <v>18.936666666666667</v>
      </c>
      <c r="AT362" s="268">
        <f t="shared" si="526"/>
        <v>239.99119999999999</v>
      </c>
      <c r="AU362" s="253">
        <f t="shared" si="527"/>
        <v>286.94600000000003</v>
      </c>
      <c r="AV362" s="254">
        <f t="shared" si="510"/>
        <v>329.98790000000002</v>
      </c>
      <c r="AW362" s="254">
        <f t="shared" si="511"/>
        <v>366.94600000000003</v>
      </c>
      <c r="AX362" s="255">
        <f t="shared" si="512"/>
        <v>21.585058823529412</v>
      </c>
      <c r="AY362" s="256">
        <f t="shared" si="513"/>
        <v>17.473619047619049</v>
      </c>
      <c r="AZ362" s="257">
        <f t="shared" si="514"/>
        <v>20.385888888888889</v>
      </c>
      <c r="BA362" s="268">
        <f t="shared" si="515"/>
        <v>263.99032000000005</v>
      </c>
    </row>
    <row r="363" spans="1:53" x14ac:dyDescent="0.2">
      <c r="A363" s="111">
        <v>9913</v>
      </c>
      <c r="B363" s="211" t="s">
        <v>370</v>
      </c>
      <c r="C363" s="33" t="s">
        <v>20</v>
      </c>
      <c r="D363" s="112"/>
      <c r="E363" s="113"/>
      <c r="F363" s="114"/>
      <c r="G363" s="115"/>
      <c r="H363" s="116"/>
      <c r="I363" s="117"/>
      <c r="J363" s="118"/>
      <c r="K363" s="119"/>
      <c r="L363" s="120"/>
      <c r="M363" s="121"/>
      <c r="N363" s="122"/>
      <c r="O363" s="123"/>
      <c r="P363" s="169"/>
      <c r="Q363" s="170"/>
      <c r="R363" s="171"/>
      <c r="S363" s="82"/>
      <c r="T363" s="83"/>
      <c r="U363" s="172"/>
      <c r="AB363" s="206"/>
      <c r="AC363" s="206"/>
      <c r="AD363" s="207"/>
      <c r="AE363" s="208"/>
      <c r="AF363" s="209"/>
      <c r="AG363" s="210"/>
      <c r="AH363" s="202">
        <v>0</v>
      </c>
      <c r="AI363" s="188">
        <f t="shared" si="516"/>
        <v>0</v>
      </c>
      <c r="AJ363" s="188">
        <f t="shared" si="517"/>
        <v>80</v>
      </c>
      <c r="AK363" s="189">
        <f t="shared" si="518"/>
        <v>4.7058823529411766</v>
      </c>
      <c r="AL363" s="190">
        <f t="shared" si="519"/>
        <v>3.8095238095238093</v>
      </c>
      <c r="AM363" s="191">
        <f t="shared" si="520"/>
        <v>4.4444444444444446</v>
      </c>
      <c r="AN363" s="225">
        <v>330.44</v>
      </c>
      <c r="AO363" s="221">
        <f t="shared" si="521"/>
        <v>380.00599999999997</v>
      </c>
      <c r="AP363" s="221">
        <f t="shared" si="522"/>
        <v>410.44</v>
      </c>
      <c r="AQ363" s="222">
        <f t="shared" si="523"/>
        <v>24.143529411764707</v>
      </c>
      <c r="AR363" s="223">
        <f t="shared" si="524"/>
        <v>19.544761904761906</v>
      </c>
      <c r="AS363" s="224">
        <f t="shared" si="525"/>
        <v>22.802222222222223</v>
      </c>
      <c r="AT363" s="268">
        <f t="shared" si="526"/>
        <v>304.00479999999999</v>
      </c>
      <c r="AU363" s="253">
        <v>330.44</v>
      </c>
      <c r="AV363" s="254">
        <f t="shared" si="510"/>
        <v>380.00599999999997</v>
      </c>
      <c r="AW363" s="254">
        <f t="shared" si="511"/>
        <v>410.44</v>
      </c>
      <c r="AX363" s="255">
        <f t="shared" si="512"/>
        <v>24.143529411764707</v>
      </c>
      <c r="AY363" s="256">
        <f t="shared" si="513"/>
        <v>19.544761904761906</v>
      </c>
      <c r="AZ363" s="257">
        <f t="shared" si="514"/>
        <v>22.802222222222223</v>
      </c>
      <c r="BA363" s="268">
        <f t="shared" si="515"/>
        <v>304.00479999999999</v>
      </c>
    </row>
    <row r="364" spans="1:53" x14ac:dyDescent="0.2">
      <c r="A364" s="111">
        <v>9915</v>
      </c>
      <c r="B364" s="211" t="s">
        <v>417</v>
      </c>
      <c r="C364" s="33" t="s">
        <v>20</v>
      </c>
      <c r="D364" s="112"/>
      <c r="E364" s="113"/>
      <c r="F364" s="114"/>
      <c r="G364" s="115"/>
      <c r="H364" s="116"/>
      <c r="I364" s="117"/>
      <c r="J364" s="118"/>
      <c r="K364" s="119"/>
      <c r="L364" s="120"/>
      <c r="M364" s="121"/>
      <c r="N364" s="122"/>
      <c r="O364" s="123"/>
      <c r="P364" s="169"/>
      <c r="Q364" s="170"/>
      <c r="R364" s="171"/>
      <c r="S364" s="82"/>
      <c r="T364" s="83"/>
      <c r="U364" s="172"/>
      <c r="AB364" s="206"/>
      <c r="AC364" s="206"/>
      <c r="AD364" s="207"/>
      <c r="AE364" s="208"/>
      <c r="AF364" s="209"/>
      <c r="AG364" s="210"/>
      <c r="AH364" s="202">
        <v>0</v>
      </c>
      <c r="AI364" s="188">
        <f t="shared" si="516"/>
        <v>0</v>
      </c>
      <c r="AJ364" s="188">
        <f t="shared" si="517"/>
        <v>80</v>
      </c>
      <c r="AK364" s="189">
        <f t="shared" si="518"/>
        <v>4.7058823529411766</v>
      </c>
      <c r="AL364" s="190">
        <f t="shared" si="519"/>
        <v>3.8095238095238093</v>
      </c>
      <c r="AM364" s="191">
        <f t="shared" si="520"/>
        <v>4.4444444444444446</v>
      </c>
      <c r="AN364" s="225">
        <v>217.39</v>
      </c>
      <c r="AO364" s="221">
        <f t="shared" si="521"/>
        <v>249.99849999999998</v>
      </c>
      <c r="AP364" s="221">
        <f t="shared" si="522"/>
        <v>297.39</v>
      </c>
      <c r="AQ364" s="222">
        <f t="shared" si="523"/>
        <v>17.493529411764705</v>
      </c>
      <c r="AR364" s="223">
        <f t="shared" si="524"/>
        <v>14.161428571428571</v>
      </c>
      <c r="AS364" s="224">
        <f t="shared" si="525"/>
        <v>16.521666666666665</v>
      </c>
      <c r="AT364" s="268">
        <f t="shared" si="526"/>
        <v>199.99879999999999</v>
      </c>
      <c r="AU364" s="253">
        <v>217.39</v>
      </c>
      <c r="AV364" s="254">
        <f t="shared" si="510"/>
        <v>249.99849999999998</v>
      </c>
      <c r="AW364" s="254">
        <f t="shared" si="511"/>
        <v>297.39</v>
      </c>
      <c r="AX364" s="255">
        <f t="shared" si="512"/>
        <v>17.493529411764705</v>
      </c>
      <c r="AY364" s="256">
        <f t="shared" si="513"/>
        <v>14.161428571428571</v>
      </c>
      <c r="AZ364" s="257">
        <f t="shared" si="514"/>
        <v>16.521666666666665</v>
      </c>
      <c r="BA364" s="268">
        <f t="shared" si="515"/>
        <v>199.99879999999999</v>
      </c>
    </row>
    <row r="365" spans="1:53" x14ac:dyDescent="0.2">
      <c r="A365" s="111">
        <v>9916</v>
      </c>
      <c r="B365" s="211" t="s">
        <v>364</v>
      </c>
      <c r="C365" s="33" t="s">
        <v>20</v>
      </c>
      <c r="D365" s="112"/>
      <c r="E365" s="113"/>
      <c r="F365" s="114"/>
      <c r="G365" s="115"/>
      <c r="H365" s="116"/>
      <c r="I365" s="117"/>
      <c r="J365" s="118"/>
      <c r="K365" s="119"/>
      <c r="L365" s="120"/>
      <c r="M365" s="121"/>
      <c r="N365" s="122"/>
      <c r="O365" s="123"/>
      <c r="P365" s="169"/>
      <c r="Q365" s="170"/>
      <c r="R365" s="171"/>
      <c r="S365" s="82"/>
      <c r="T365" s="83"/>
      <c r="U365" s="172"/>
      <c r="AB365" s="206"/>
      <c r="AC365" s="206"/>
      <c r="AD365" s="207"/>
      <c r="AE365" s="208"/>
      <c r="AF365" s="209"/>
      <c r="AG365" s="210"/>
      <c r="AH365" s="202"/>
      <c r="AI365" s="188"/>
      <c r="AJ365" s="188"/>
      <c r="AK365" s="189"/>
      <c r="AL365" s="190"/>
      <c r="AM365" s="191"/>
      <c r="AN365" s="225">
        <v>473.11</v>
      </c>
      <c r="AO365" s="221">
        <f t="shared" si="521"/>
        <v>544.07650000000001</v>
      </c>
      <c r="AP365" s="221">
        <f t="shared" si="522"/>
        <v>553.11</v>
      </c>
      <c r="AQ365" s="222">
        <f t="shared" si="523"/>
        <v>32.535882352941179</v>
      </c>
      <c r="AR365" s="223">
        <f t="shared" si="524"/>
        <v>26.338571428571431</v>
      </c>
      <c r="AS365" s="224">
        <f t="shared" si="525"/>
        <v>30.728333333333335</v>
      </c>
      <c r="AT365" s="268">
        <f t="shared" si="526"/>
        <v>435.26120000000003</v>
      </c>
      <c r="AU365" s="253">
        <v>473.11</v>
      </c>
      <c r="AV365" s="254">
        <f t="shared" si="510"/>
        <v>544.07650000000001</v>
      </c>
      <c r="AW365" s="254">
        <f t="shared" si="511"/>
        <v>553.11</v>
      </c>
      <c r="AX365" s="255">
        <f t="shared" si="512"/>
        <v>32.535882352941179</v>
      </c>
      <c r="AY365" s="256">
        <f t="shared" si="513"/>
        <v>26.338571428571431</v>
      </c>
      <c r="AZ365" s="257">
        <f t="shared" si="514"/>
        <v>30.728333333333335</v>
      </c>
      <c r="BA365" s="268">
        <f t="shared" si="515"/>
        <v>435.26120000000003</v>
      </c>
    </row>
    <row r="366" spans="1:53" x14ac:dyDescent="0.2">
      <c r="A366" s="111">
        <v>9917</v>
      </c>
      <c r="B366" s="211" t="s">
        <v>369</v>
      </c>
      <c r="C366" s="33" t="s">
        <v>20</v>
      </c>
      <c r="D366" s="112"/>
      <c r="E366" s="113"/>
      <c r="F366" s="114"/>
      <c r="G366" s="115"/>
      <c r="H366" s="116"/>
      <c r="I366" s="117"/>
      <c r="J366" s="118"/>
      <c r="K366" s="119"/>
      <c r="L366" s="120"/>
      <c r="M366" s="121"/>
      <c r="N366" s="122"/>
      <c r="O366" s="123"/>
      <c r="P366" s="169"/>
      <c r="Q366" s="170"/>
      <c r="R366" s="171"/>
      <c r="S366" s="82"/>
      <c r="T366" s="83"/>
      <c r="U366" s="172"/>
      <c r="AB366" s="206"/>
      <c r="AC366" s="206"/>
      <c r="AD366" s="207"/>
      <c r="AE366" s="208"/>
      <c r="AF366" s="209"/>
      <c r="AG366" s="210"/>
      <c r="AH366" s="202"/>
      <c r="AI366" s="188"/>
      <c r="AJ366" s="188"/>
      <c r="AK366" s="189"/>
      <c r="AL366" s="190"/>
      <c r="AM366" s="191"/>
      <c r="AN366" s="225">
        <v>260.86</v>
      </c>
      <c r="AO366" s="221">
        <f t="shared" si="521"/>
        <v>299.98899999999998</v>
      </c>
      <c r="AP366" s="221">
        <f t="shared" si="522"/>
        <v>340.86</v>
      </c>
      <c r="AQ366" s="222">
        <f t="shared" si="523"/>
        <v>20.050588235294118</v>
      </c>
      <c r="AR366" s="223">
        <f t="shared" si="524"/>
        <v>16.231428571428573</v>
      </c>
      <c r="AS366" s="224">
        <f t="shared" si="525"/>
        <v>18.936666666666667</v>
      </c>
      <c r="AT366" s="268">
        <f t="shared" si="526"/>
        <v>239.99119999999999</v>
      </c>
      <c r="AU366" s="253">
        <v>260.86</v>
      </c>
      <c r="AV366" s="254">
        <f t="shared" si="510"/>
        <v>299.98899999999998</v>
      </c>
      <c r="AW366" s="254">
        <f t="shared" si="511"/>
        <v>340.86</v>
      </c>
      <c r="AX366" s="255">
        <f t="shared" si="512"/>
        <v>20.050588235294118</v>
      </c>
      <c r="AY366" s="256">
        <f t="shared" si="513"/>
        <v>16.231428571428573</v>
      </c>
      <c r="AZ366" s="257">
        <f t="shared" si="514"/>
        <v>18.936666666666667</v>
      </c>
      <c r="BA366" s="268">
        <f t="shared" si="515"/>
        <v>239.99119999999999</v>
      </c>
    </row>
    <row r="367" spans="1:53" x14ac:dyDescent="0.2">
      <c r="A367" s="111">
        <v>9918</v>
      </c>
      <c r="B367" s="211" t="s">
        <v>402</v>
      </c>
      <c r="C367" s="33" t="s">
        <v>20</v>
      </c>
      <c r="D367" s="112"/>
      <c r="E367" s="113"/>
      <c r="F367" s="114"/>
      <c r="G367" s="115"/>
      <c r="H367" s="116"/>
      <c r="I367" s="117"/>
      <c r="J367" s="118"/>
      <c r="K367" s="119"/>
      <c r="L367" s="120"/>
      <c r="M367" s="121"/>
      <c r="N367" s="122"/>
      <c r="O367" s="123"/>
      <c r="P367" s="169"/>
      <c r="Q367" s="170"/>
      <c r="R367" s="171"/>
      <c r="S367" s="82"/>
      <c r="T367" s="83"/>
      <c r="U367" s="172"/>
      <c r="AB367" s="206"/>
      <c r="AC367" s="206"/>
      <c r="AD367" s="207"/>
      <c r="AE367" s="208"/>
      <c r="AF367" s="209"/>
      <c r="AG367" s="210"/>
      <c r="AH367" s="202"/>
      <c r="AI367" s="188"/>
      <c r="AJ367" s="188"/>
      <c r="AK367" s="189"/>
      <c r="AL367" s="190"/>
      <c r="AM367" s="191"/>
      <c r="AN367" s="225">
        <v>217.39</v>
      </c>
      <c r="AO367" s="221">
        <f t="shared" si="521"/>
        <v>249.99849999999998</v>
      </c>
      <c r="AP367" s="221">
        <f t="shared" si="522"/>
        <v>297.39</v>
      </c>
      <c r="AQ367" s="222">
        <f t="shared" si="523"/>
        <v>17.493529411764705</v>
      </c>
      <c r="AR367" s="223">
        <f t="shared" si="524"/>
        <v>14.161428571428571</v>
      </c>
      <c r="AS367" s="224">
        <f t="shared" si="525"/>
        <v>16.521666666666665</v>
      </c>
      <c r="AT367" s="268">
        <f t="shared" si="526"/>
        <v>199.99879999999999</v>
      </c>
      <c r="AU367" s="253">
        <v>217.39</v>
      </c>
      <c r="AV367" s="254">
        <f t="shared" si="510"/>
        <v>249.99849999999998</v>
      </c>
      <c r="AW367" s="254">
        <f t="shared" si="511"/>
        <v>297.39</v>
      </c>
      <c r="AX367" s="255">
        <f t="shared" si="512"/>
        <v>17.493529411764705</v>
      </c>
      <c r="AY367" s="256">
        <f t="shared" si="513"/>
        <v>14.161428571428571</v>
      </c>
      <c r="AZ367" s="257">
        <f t="shared" si="514"/>
        <v>16.521666666666665</v>
      </c>
      <c r="BA367" s="268">
        <f t="shared" si="515"/>
        <v>199.99879999999999</v>
      </c>
    </row>
    <row r="368" spans="1:53" x14ac:dyDescent="0.2">
      <c r="A368" s="111">
        <v>9919</v>
      </c>
      <c r="B368" s="211" t="s">
        <v>368</v>
      </c>
      <c r="C368" s="33" t="s">
        <v>20</v>
      </c>
      <c r="D368" s="112"/>
      <c r="E368" s="113"/>
      <c r="F368" s="114"/>
      <c r="G368" s="115"/>
      <c r="H368" s="116"/>
      <c r="I368" s="117"/>
      <c r="J368" s="118"/>
      <c r="K368" s="119"/>
      <c r="L368" s="120"/>
      <c r="M368" s="121"/>
      <c r="N368" s="122"/>
      <c r="O368" s="123"/>
      <c r="P368" s="169"/>
      <c r="Q368" s="170"/>
      <c r="R368" s="171"/>
      <c r="S368" s="82"/>
      <c r="T368" s="83"/>
      <c r="U368" s="172"/>
      <c r="AB368" s="206"/>
      <c r="AC368" s="206"/>
      <c r="AD368" s="207"/>
      <c r="AE368" s="208"/>
      <c r="AF368" s="209"/>
      <c r="AG368" s="210"/>
      <c r="AH368" s="202"/>
      <c r="AI368" s="188"/>
      <c r="AJ368" s="188"/>
      <c r="AK368" s="189"/>
      <c r="AL368" s="190"/>
      <c r="AM368" s="191"/>
      <c r="AN368" s="225">
        <v>260.86</v>
      </c>
      <c r="AO368" s="221">
        <f t="shared" si="521"/>
        <v>299.98899999999998</v>
      </c>
      <c r="AP368" s="221">
        <f t="shared" si="522"/>
        <v>340.86</v>
      </c>
      <c r="AQ368" s="222">
        <f t="shared" si="523"/>
        <v>20.050588235294118</v>
      </c>
      <c r="AR368" s="223">
        <f t="shared" si="524"/>
        <v>16.231428571428573</v>
      </c>
      <c r="AS368" s="224">
        <f t="shared" si="525"/>
        <v>18.936666666666667</v>
      </c>
      <c r="AT368" s="268">
        <f t="shared" si="526"/>
        <v>239.99119999999999</v>
      </c>
      <c r="AU368" s="253">
        <v>260.86</v>
      </c>
      <c r="AV368" s="254">
        <f t="shared" si="510"/>
        <v>299.98899999999998</v>
      </c>
      <c r="AW368" s="254">
        <f t="shared" si="511"/>
        <v>340.86</v>
      </c>
      <c r="AX368" s="255">
        <f t="shared" si="512"/>
        <v>20.050588235294118</v>
      </c>
      <c r="AY368" s="256">
        <f t="shared" si="513"/>
        <v>16.231428571428573</v>
      </c>
      <c r="AZ368" s="257">
        <f t="shared" si="514"/>
        <v>18.936666666666667</v>
      </c>
      <c r="BA368" s="268">
        <f t="shared" si="515"/>
        <v>239.99119999999999</v>
      </c>
    </row>
    <row r="369" spans="1:53" x14ac:dyDescent="0.2">
      <c r="A369" s="111">
        <v>9920</v>
      </c>
      <c r="B369" s="211" t="s">
        <v>403</v>
      </c>
      <c r="C369" s="53" t="s">
        <v>20</v>
      </c>
      <c r="D369" s="112"/>
      <c r="E369" s="113"/>
      <c r="F369" s="114"/>
      <c r="G369" s="115"/>
      <c r="H369" s="116"/>
      <c r="I369" s="117"/>
      <c r="J369" s="118"/>
      <c r="K369" s="119"/>
      <c r="L369" s="120"/>
      <c r="M369" s="121"/>
      <c r="N369" s="122"/>
      <c r="O369" s="123"/>
      <c r="P369" s="169"/>
      <c r="Q369" s="170"/>
      <c r="R369" s="171"/>
      <c r="S369" s="82"/>
      <c r="T369" s="83"/>
      <c r="U369" s="172"/>
      <c r="AB369" s="206"/>
      <c r="AC369" s="206"/>
      <c r="AD369" s="207"/>
      <c r="AE369" s="208"/>
      <c r="AF369" s="209"/>
      <c r="AG369" s="210"/>
      <c r="AH369" s="234"/>
      <c r="AI369" s="198"/>
      <c r="AJ369" s="198"/>
      <c r="AK369" s="199"/>
      <c r="AL369" s="200"/>
      <c r="AM369" s="201"/>
      <c r="AN369" s="235">
        <v>260.86</v>
      </c>
      <c r="AO369" s="226">
        <f t="shared" si="521"/>
        <v>299.98899999999998</v>
      </c>
      <c r="AP369" s="226">
        <f t="shared" si="522"/>
        <v>340.86</v>
      </c>
      <c r="AQ369" s="227">
        <f t="shared" si="523"/>
        <v>20.050588235294118</v>
      </c>
      <c r="AR369" s="228">
        <f t="shared" si="524"/>
        <v>16.231428571428573</v>
      </c>
      <c r="AS369" s="229">
        <f t="shared" si="525"/>
        <v>18.936666666666667</v>
      </c>
      <c r="AT369" s="268">
        <f t="shared" si="526"/>
        <v>239.99119999999999</v>
      </c>
      <c r="AU369" s="253">
        <v>260.86</v>
      </c>
      <c r="AV369" s="258">
        <f t="shared" si="510"/>
        <v>299.98899999999998</v>
      </c>
      <c r="AW369" s="258">
        <f t="shared" si="511"/>
        <v>340.86</v>
      </c>
      <c r="AX369" s="259">
        <f t="shared" si="512"/>
        <v>20.050588235294118</v>
      </c>
      <c r="AY369" s="260">
        <f t="shared" si="513"/>
        <v>16.231428571428573</v>
      </c>
      <c r="AZ369" s="261">
        <f t="shared" si="514"/>
        <v>18.936666666666667</v>
      </c>
      <c r="BA369" s="268">
        <f t="shared" si="515"/>
        <v>239.99119999999999</v>
      </c>
    </row>
    <row r="370" spans="1:53" x14ac:dyDescent="0.2">
      <c r="A370" s="111">
        <v>9921</v>
      </c>
      <c r="B370" s="211" t="s">
        <v>406</v>
      </c>
      <c r="C370" s="33" t="s">
        <v>20</v>
      </c>
      <c r="D370" s="47"/>
      <c r="E370" s="36"/>
      <c r="F370" s="75"/>
      <c r="G370" s="37"/>
      <c r="H370" s="38"/>
      <c r="I370" s="39"/>
      <c r="J370" s="80"/>
      <c r="K370" s="79"/>
      <c r="L370" s="41"/>
      <c r="M370" s="42"/>
      <c r="N370" s="43"/>
      <c r="O370" s="44"/>
      <c r="P370" s="137"/>
      <c r="Q370" s="138"/>
      <c r="R370" s="139"/>
      <c r="S370" s="140"/>
      <c r="T370" s="141"/>
      <c r="U370" s="142"/>
      <c r="V370" s="33"/>
      <c r="W370" s="33"/>
      <c r="X370" s="33"/>
      <c r="Y370" s="33"/>
      <c r="Z370" s="33"/>
      <c r="AA370" s="33"/>
      <c r="AB370" s="151"/>
      <c r="AC370" s="151"/>
      <c r="AD370" s="152"/>
      <c r="AE370" s="153"/>
      <c r="AF370" s="154"/>
      <c r="AG370" s="155"/>
      <c r="AH370" s="202"/>
      <c r="AI370" s="193"/>
      <c r="AJ370" s="193"/>
      <c r="AK370" s="203"/>
      <c r="AL370" s="204"/>
      <c r="AM370" s="205"/>
      <c r="AN370" s="225">
        <v>260.86</v>
      </c>
      <c r="AO370" s="166">
        <f t="shared" si="521"/>
        <v>299.98899999999998</v>
      </c>
      <c r="AP370" s="166">
        <f t="shared" si="522"/>
        <v>340.86</v>
      </c>
      <c r="AQ370" s="230">
        <f t="shared" si="523"/>
        <v>20.050588235294118</v>
      </c>
      <c r="AR370" s="231">
        <f t="shared" si="524"/>
        <v>16.231428571428573</v>
      </c>
      <c r="AS370" s="232">
        <f t="shared" si="525"/>
        <v>18.936666666666667</v>
      </c>
      <c r="AT370" s="268">
        <f t="shared" si="526"/>
        <v>239.99119999999999</v>
      </c>
      <c r="AU370" s="253">
        <v>260.86</v>
      </c>
      <c r="AV370" s="262">
        <f t="shared" si="510"/>
        <v>299.98899999999998</v>
      </c>
      <c r="AW370" s="262">
        <f t="shared" si="511"/>
        <v>340.86</v>
      </c>
      <c r="AX370" s="263">
        <f t="shared" si="512"/>
        <v>20.050588235294118</v>
      </c>
      <c r="AY370" s="264">
        <f t="shared" si="513"/>
        <v>16.231428571428573</v>
      </c>
      <c r="AZ370" s="265">
        <f t="shared" si="514"/>
        <v>18.936666666666667</v>
      </c>
      <c r="BA370" s="268">
        <f t="shared" si="515"/>
        <v>239.99119999999999</v>
      </c>
    </row>
    <row r="371" spans="1:53" x14ac:dyDescent="0.2">
      <c r="A371" s="111">
        <v>9922</v>
      </c>
      <c r="B371" s="156" t="s">
        <v>367</v>
      </c>
      <c r="C371" s="33" t="s">
        <v>20</v>
      </c>
      <c r="D371" s="47"/>
      <c r="E371" s="36"/>
      <c r="F371" s="75"/>
      <c r="G371" s="37"/>
      <c r="H371" s="38"/>
      <c r="I371" s="39"/>
      <c r="J371" s="80"/>
      <c r="K371" s="79"/>
      <c r="L371" s="41"/>
      <c r="M371" s="42"/>
      <c r="N371" s="43"/>
      <c r="O371" s="44"/>
      <c r="P371" s="137"/>
      <c r="Q371" s="138"/>
      <c r="R371" s="139"/>
      <c r="S371" s="140"/>
      <c r="T371" s="141"/>
      <c r="U371" s="142"/>
      <c r="V371" s="33"/>
      <c r="W371" s="33"/>
      <c r="X371" s="33"/>
      <c r="Y371" s="33"/>
      <c r="Z371" s="33"/>
      <c r="AA371" s="33"/>
      <c r="AB371" s="151"/>
      <c r="AC371" s="151"/>
      <c r="AD371" s="152"/>
      <c r="AE371" s="153"/>
      <c r="AF371" s="154"/>
      <c r="AG371" s="155"/>
      <c r="AH371" s="202"/>
      <c r="AI371" s="193"/>
      <c r="AJ371" s="193"/>
      <c r="AK371" s="203"/>
      <c r="AL371" s="204"/>
      <c r="AM371" s="205"/>
      <c r="AN371" s="225">
        <v>217.39</v>
      </c>
      <c r="AO371" s="166">
        <f t="shared" si="521"/>
        <v>249.99849999999998</v>
      </c>
      <c r="AP371" s="166">
        <f t="shared" si="522"/>
        <v>297.39</v>
      </c>
      <c r="AQ371" s="230">
        <f t="shared" si="523"/>
        <v>17.493529411764705</v>
      </c>
      <c r="AR371" s="231">
        <f t="shared" si="524"/>
        <v>14.161428571428571</v>
      </c>
      <c r="AS371" s="232">
        <f t="shared" si="525"/>
        <v>16.521666666666665</v>
      </c>
      <c r="AT371" s="268">
        <f t="shared" si="526"/>
        <v>199.99879999999999</v>
      </c>
      <c r="AU371" s="253">
        <v>217.39</v>
      </c>
      <c r="AV371" s="262">
        <f t="shared" si="510"/>
        <v>249.99849999999998</v>
      </c>
      <c r="AW371" s="262">
        <f t="shared" si="511"/>
        <v>297.39</v>
      </c>
      <c r="AX371" s="263">
        <f t="shared" si="512"/>
        <v>17.493529411764705</v>
      </c>
      <c r="AY371" s="264">
        <f t="shared" si="513"/>
        <v>14.161428571428571</v>
      </c>
      <c r="AZ371" s="265">
        <f t="shared" si="514"/>
        <v>16.521666666666665</v>
      </c>
      <c r="BA371" s="268">
        <f t="shared" si="515"/>
        <v>199.99879999999999</v>
      </c>
    </row>
    <row r="372" spans="1:53" x14ac:dyDescent="0.2">
      <c r="A372" s="111">
        <v>9925</v>
      </c>
      <c r="B372" s="156" t="s">
        <v>404</v>
      </c>
      <c r="C372" s="33" t="s">
        <v>20</v>
      </c>
      <c r="D372" s="47"/>
      <c r="E372" s="36"/>
      <c r="F372" s="75"/>
      <c r="G372" s="37"/>
      <c r="H372" s="38"/>
      <c r="I372" s="39"/>
      <c r="J372" s="80"/>
      <c r="K372" s="79"/>
      <c r="L372" s="41"/>
      <c r="M372" s="42"/>
      <c r="N372" s="43"/>
      <c r="O372" s="44"/>
      <c r="P372" s="137"/>
      <c r="Q372" s="138"/>
      <c r="R372" s="139"/>
      <c r="S372" s="140"/>
      <c r="T372" s="141"/>
      <c r="U372" s="142"/>
      <c r="V372" s="33"/>
      <c r="W372" s="33"/>
      <c r="X372" s="33"/>
      <c r="Y372" s="33"/>
      <c r="Z372" s="33"/>
      <c r="AA372" s="33"/>
      <c r="AB372" s="151"/>
      <c r="AC372" s="151"/>
      <c r="AD372" s="152"/>
      <c r="AE372" s="153"/>
      <c r="AF372" s="154"/>
      <c r="AG372" s="155"/>
      <c r="AH372" s="202"/>
      <c r="AI372" s="193"/>
      <c r="AJ372" s="193"/>
      <c r="AK372" s="203"/>
      <c r="AL372" s="204"/>
      <c r="AM372" s="205"/>
      <c r="AN372" s="225">
        <v>260.86</v>
      </c>
      <c r="AO372" s="166">
        <f t="shared" si="521"/>
        <v>299.98899999999998</v>
      </c>
      <c r="AP372" s="166">
        <f t="shared" si="522"/>
        <v>340.86</v>
      </c>
      <c r="AQ372" s="230">
        <f t="shared" si="523"/>
        <v>20.050588235294118</v>
      </c>
      <c r="AR372" s="231">
        <f t="shared" si="524"/>
        <v>16.231428571428573</v>
      </c>
      <c r="AS372" s="232">
        <f t="shared" si="525"/>
        <v>18.936666666666667</v>
      </c>
      <c r="AT372" s="268">
        <f t="shared" si="526"/>
        <v>239.99119999999999</v>
      </c>
      <c r="AU372" s="253">
        <v>260.86</v>
      </c>
      <c r="AV372" s="262">
        <f t="shared" si="510"/>
        <v>299.98899999999998</v>
      </c>
      <c r="AW372" s="262">
        <f t="shared" si="511"/>
        <v>340.86</v>
      </c>
      <c r="AX372" s="263">
        <f t="shared" si="512"/>
        <v>20.050588235294118</v>
      </c>
      <c r="AY372" s="264">
        <f t="shared" si="513"/>
        <v>16.231428571428573</v>
      </c>
      <c r="AZ372" s="265">
        <f t="shared" si="514"/>
        <v>18.936666666666667</v>
      </c>
      <c r="BA372" s="268">
        <f t="shared" si="515"/>
        <v>239.99119999999999</v>
      </c>
    </row>
    <row r="373" spans="1:53" x14ac:dyDescent="0.2">
      <c r="A373" s="111">
        <v>9926</v>
      </c>
      <c r="B373" s="111" t="s">
        <v>408</v>
      </c>
      <c r="C373" s="33" t="s">
        <v>20</v>
      </c>
      <c r="D373" s="47"/>
      <c r="E373" s="36"/>
      <c r="F373" s="75"/>
      <c r="G373" s="37"/>
      <c r="H373" s="38"/>
      <c r="I373" s="39"/>
      <c r="J373" s="80"/>
      <c r="K373" s="79"/>
      <c r="L373" s="41"/>
      <c r="M373" s="42"/>
      <c r="N373" s="43"/>
      <c r="O373" s="44"/>
      <c r="P373" s="137"/>
      <c r="Q373" s="138"/>
      <c r="R373" s="139"/>
      <c r="S373" s="140"/>
      <c r="T373" s="141"/>
      <c r="U373" s="142"/>
      <c r="V373" s="33"/>
      <c r="W373" s="33"/>
      <c r="X373" s="33"/>
      <c r="Y373" s="33"/>
      <c r="Z373" s="33"/>
      <c r="AA373" s="33"/>
      <c r="AB373" s="151"/>
      <c r="AC373" s="151"/>
      <c r="AD373" s="152"/>
      <c r="AE373" s="153"/>
      <c r="AF373" s="154"/>
      <c r="AG373" s="155"/>
      <c r="AH373" s="202"/>
      <c r="AI373" s="193"/>
      <c r="AJ373" s="193"/>
      <c r="AK373" s="203"/>
      <c r="AL373" s="204"/>
      <c r="AM373" s="205"/>
      <c r="AN373" s="225">
        <v>130.43</v>
      </c>
      <c r="AO373" s="166">
        <f t="shared" si="521"/>
        <v>149.99449999999999</v>
      </c>
      <c r="AP373" s="166">
        <f t="shared" si="522"/>
        <v>210.43</v>
      </c>
      <c r="AQ373" s="230">
        <f t="shared" si="523"/>
        <v>12.378235294117648</v>
      </c>
      <c r="AR373" s="231">
        <f t="shared" si="524"/>
        <v>10.020476190476192</v>
      </c>
      <c r="AS373" s="232">
        <f t="shared" si="525"/>
        <v>11.690555555555555</v>
      </c>
      <c r="AT373" s="268">
        <f t="shared" si="526"/>
        <v>119.9956</v>
      </c>
      <c r="AU373" s="253">
        <v>130.43</v>
      </c>
      <c r="AV373" s="262">
        <f t="shared" si="510"/>
        <v>149.99449999999999</v>
      </c>
      <c r="AW373" s="262">
        <f t="shared" si="511"/>
        <v>210.43</v>
      </c>
      <c r="AX373" s="263">
        <f t="shared" si="512"/>
        <v>12.378235294117648</v>
      </c>
      <c r="AY373" s="264">
        <f t="shared" si="513"/>
        <v>10.020476190476192</v>
      </c>
      <c r="AZ373" s="265">
        <f t="shared" si="514"/>
        <v>11.690555555555555</v>
      </c>
      <c r="BA373" s="268">
        <f t="shared" si="515"/>
        <v>119.9956</v>
      </c>
    </row>
    <row r="374" spans="1:53" x14ac:dyDescent="0.2">
      <c r="A374" s="111">
        <v>9927</v>
      </c>
      <c r="B374" s="156" t="s">
        <v>409</v>
      </c>
      <c r="C374" s="33" t="s">
        <v>20</v>
      </c>
      <c r="D374" s="47"/>
      <c r="E374" s="36"/>
      <c r="F374" s="75"/>
      <c r="G374" s="37"/>
      <c r="H374" s="38"/>
      <c r="I374" s="39"/>
      <c r="J374" s="80"/>
      <c r="K374" s="79"/>
      <c r="L374" s="41"/>
      <c r="M374" s="42"/>
      <c r="N374" s="43"/>
      <c r="O374" s="44"/>
      <c r="P374" s="137"/>
      <c r="Q374" s="138"/>
      <c r="R374" s="139"/>
      <c r="S374" s="140"/>
      <c r="T374" s="141"/>
      <c r="U374" s="142"/>
      <c r="V374" s="33"/>
      <c r="W374" s="33"/>
      <c r="X374" s="33"/>
      <c r="Y374" s="33"/>
      <c r="Z374" s="33"/>
      <c r="AA374" s="33"/>
      <c r="AB374" s="151"/>
      <c r="AC374" s="151"/>
      <c r="AD374" s="152"/>
      <c r="AE374" s="153"/>
      <c r="AF374" s="154"/>
      <c r="AG374" s="155"/>
      <c r="AH374" s="202"/>
      <c r="AI374" s="193"/>
      <c r="AJ374" s="193"/>
      <c r="AK374" s="203"/>
      <c r="AL374" s="204"/>
      <c r="AM374" s="205"/>
      <c r="AN374" s="225">
        <v>304.35000000000002</v>
      </c>
      <c r="AO374" s="166">
        <f t="shared" si="521"/>
        <v>350.0025</v>
      </c>
      <c r="AP374" s="166">
        <f t="shared" si="522"/>
        <v>384.35</v>
      </c>
      <c r="AQ374" s="230">
        <f t="shared" si="523"/>
        <v>22.608823529411765</v>
      </c>
      <c r="AR374" s="231">
        <f t="shared" si="524"/>
        <v>18.302380952380954</v>
      </c>
      <c r="AS374" s="232">
        <f t="shared" si="525"/>
        <v>21.352777777777778</v>
      </c>
      <c r="AT374" s="268">
        <f t="shared" si="526"/>
        <v>280.00200000000001</v>
      </c>
      <c r="AU374" s="253">
        <v>304.35000000000002</v>
      </c>
      <c r="AV374" s="262">
        <f t="shared" si="510"/>
        <v>350.0025</v>
      </c>
      <c r="AW374" s="262">
        <f t="shared" si="511"/>
        <v>384.35</v>
      </c>
      <c r="AX374" s="263">
        <f t="shared" si="512"/>
        <v>22.608823529411765</v>
      </c>
      <c r="AY374" s="264">
        <f t="shared" si="513"/>
        <v>18.302380952380954</v>
      </c>
      <c r="AZ374" s="265">
        <f t="shared" si="514"/>
        <v>21.352777777777778</v>
      </c>
      <c r="BA374" s="268">
        <f t="shared" si="515"/>
        <v>280.00200000000001</v>
      </c>
    </row>
    <row r="375" spans="1:53" x14ac:dyDescent="0.2">
      <c r="A375" s="111">
        <v>9928</v>
      </c>
      <c r="B375" s="136" t="s">
        <v>407</v>
      </c>
      <c r="C375" s="33" t="s">
        <v>20</v>
      </c>
      <c r="D375" s="47"/>
      <c r="E375" s="36"/>
      <c r="F375" s="75"/>
      <c r="G375" s="37"/>
      <c r="H375" s="38"/>
      <c r="I375" s="39"/>
      <c r="J375" s="80"/>
      <c r="K375" s="79"/>
      <c r="L375" s="41"/>
      <c r="M375" s="42"/>
      <c r="N375" s="43"/>
      <c r="O375" s="44"/>
      <c r="P375" s="137"/>
      <c r="Q375" s="138"/>
      <c r="R375" s="139"/>
      <c r="S375" s="140"/>
      <c r="T375" s="141"/>
      <c r="U375" s="142"/>
      <c r="V375" s="33"/>
      <c r="W375" s="33"/>
      <c r="X375" s="33"/>
      <c r="Y375" s="33"/>
      <c r="Z375" s="33"/>
      <c r="AA375" s="33"/>
      <c r="AB375" s="151"/>
      <c r="AC375" s="151"/>
      <c r="AD375" s="152"/>
      <c r="AE375" s="153"/>
      <c r="AF375" s="154"/>
      <c r="AG375" s="155"/>
      <c r="AH375" s="202"/>
      <c r="AI375" s="193"/>
      <c r="AJ375" s="193"/>
      <c r="AK375" s="203"/>
      <c r="AL375" s="204"/>
      <c r="AM375" s="205"/>
      <c r="AN375" s="225">
        <v>348</v>
      </c>
      <c r="AO375" s="166">
        <f t="shared" si="521"/>
        <v>400.2</v>
      </c>
      <c r="AP375" s="166">
        <f t="shared" si="522"/>
        <v>428</v>
      </c>
      <c r="AQ375" s="230">
        <f t="shared" si="523"/>
        <v>25.176470588235293</v>
      </c>
      <c r="AR375" s="231">
        <f t="shared" si="524"/>
        <v>20.38095238095238</v>
      </c>
      <c r="AS375" s="232">
        <f t="shared" si="525"/>
        <v>23.777777777777779</v>
      </c>
      <c r="AT375" s="268">
        <f t="shared" si="526"/>
        <v>320.16000000000003</v>
      </c>
      <c r="AU375" s="298">
        <v>348</v>
      </c>
      <c r="AV375" s="262">
        <f t="shared" si="510"/>
        <v>400.2</v>
      </c>
      <c r="AW375" s="262">
        <f t="shared" si="511"/>
        <v>428</v>
      </c>
      <c r="AX375" s="263">
        <f t="shared" si="512"/>
        <v>25.176470588235293</v>
      </c>
      <c r="AY375" s="264">
        <f t="shared" si="513"/>
        <v>20.38095238095238</v>
      </c>
      <c r="AZ375" s="265">
        <f t="shared" si="514"/>
        <v>23.777777777777779</v>
      </c>
      <c r="BA375" s="268">
        <f t="shared" si="515"/>
        <v>320.16000000000003</v>
      </c>
    </row>
    <row r="376" spans="1:53" x14ac:dyDescent="0.2">
      <c r="A376" s="92">
        <v>9930</v>
      </c>
      <c r="B376" s="111" t="s">
        <v>416</v>
      </c>
      <c r="C376" s="33" t="s">
        <v>20</v>
      </c>
      <c r="D376" s="47"/>
      <c r="E376" s="36"/>
      <c r="F376" s="75"/>
      <c r="G376" s="37"/>
      <c r="H376" s="38"/>
      <c r="I376" s="39"/>
      <c r="J376" s="80"/>
      <c r="K376" s="79"/>
      <c r="L376" s="41"/>
      <c r="M376" s="42"/>
      <c r="N376" s="43"/>
      <c r="O376" s="44"/>
      <c r="P376" s="137"/>
      <c r="Q376" s="138"/>
      <c r="R376" s="139"/>
      <c r="S376" s="140"/>
      <c r="T376" s="141"/>
      <c r="U376" s="142"/>
      <c r="V376" s="33"/>
      <c r="W376" s="33"/>
      <c r="X376" s="33"/>
      <c r="Y376" s="33"/>
      <c r="Z376" s="33"/>
      <c r="AA376" s="33"/>
      <c r="AB376" s="151"/>
      <c r="AC376" s="151"/>
      <c r="AD376" s="152"/>
      <c r="AE376" s="153"/>
      <c r="AF376" s="154"/>
      <c r="AG376" s="155"/>
      <c r="AH376" s="202"/>
      <c r="AI376" s="193"/>
      <c r="AJ376" s="193"/>
      <c r="AK376" s="203"/>
      <c r="AL376" s="204"/>
      <c r="AM376" s="205"/>
      <c r="AN376" s="225">
        <v>348</v>
      </c>
      <c r="AO376" s="166">
        <f t="shared" si="521"/>
        <v>400.2</v>
      </c>
      <c r="AP376" s="166">
        <f t="shared" si="522"/>
        <v>428</v>
      </c>
      <c r="AQ376" s="230">
        <f t="shared" si="523"/>
        <v>25.176470588235293</v>
      </c>
      <c r="AR376" s="231">
        <f t="shared" si="524"/>
        <v>20.38095238095238</v>
      </c>
      <c r="AS376" s="232">
        <f t="shared" si="525"/>
        <v>23.777777777777779</v>
      </c>
      <c r="AT376" s="268">
        <f t="shared" si="526"/>
        <v>320.16000000000003</v>
      </c>
      <c r="AU376" s="298">
        <v>173.91</v>
      </c>
      <c r="AV376" s="262">
        <f t="shared" si="510"/>
        <v>199.99649999999997</v>
      </c>
      <c r="AW376" s="262">
        <f t="shared" si="511"/>
        <v>253.91</v>
      </c>
      <c r="AX376" s="263">
        <f t="shared" si="512"/>
        <v>14.935882352941176</v>
      </c>
      <c r="AY376" s="264">
        <f t="shared" si="513"/>
        <v>12.09095238095238</v>
      </c>
      <c r="AZ376" s="265">
        <f t="shared" si="514"/>
        <v>14.106111111111112</v>
      </c>
      <c r="BA376" s="268">
        <f t="shared" si="515"/>
        <v>159.99719999999999</v>
      </c>
    </row>
    <row r="377" spans="1:53" x14ac:dyDescent="0.2">
      <c r="A377" s="92">
        <v>9931</v>
      </c>
      <c r="B377" s="111" t="s">
        <v>422</v>
      </c>
      <c r="C377" s="33" t="s">
        <v>20</v>
      </c>
      <c r="D377" s="47"/>
      <c r="E377" s="36"/>
      <c r="F377" s="75"/>
      <c r="G377" s="37"/>
      <c r="H377" s="38"/>
      <c r="I377" s="39"/>
      <c r="J377" s="80"/>
      <c r="K377" s="79"/>
      <c r="L377" s="41"/>
      <c r="M377" s="42"/>
      <c r="N377" s="43"/>
      <c r="O377" s="44"/>
      <c r="P377" s="137"/>
      <c r="Q377" s="138"/>
      <c r="R377" s="139"/>
      <c r="S377" s="140"/>
      <c r="T377" s="141"/>
      <c r="U377" s="142"/>
      <c r="V377" s="33"/>
      <c r="W377" s="33"/>
      <c r="X377" s="33"/>
      <c r="Y377" s="33"/>
      <c r="Z377" s="33"/>
      <c r="AA377" s="33"/>
      <c r="AB377" s="151"/>
      <c r="AC377" s="151"/>
      <c r="AD377" s="152"/>
      <c r="AE377" s="153"/>
      <c r="AF377" s="154"/>
      <c r="AG377" s="155"/>
      <c r="AH377" s="202"/>
      <c r="AI377" s="193"/>
      <c r="AJ377" s="193"/>
      <c r="AK377" s="203"/>
      <c r="AL377" s="204"/>
      <c r="AM377" s="205"/>
      <c r="AN377" s="299">
        <v>348</v>
      </c>
      <c r="AO377" s="300">
        <v>400.2</v>
      </c>
      <c r="AP377" s="300">
        <v>428</v>
      </c>
      <c r="AQ377" s="140">
        <v>25.176470588235293</v>
      </c>
      <c r="AR377" s="141">
        <v>20.38095238095238</v>
      </c>
      <c r="AS377" s="142">
        <v>23.777777777777779</v>
      </c>
      <c r="AT377" s="142">
        <v>570.26</v>
      </c>
      <c r="AU377" s="253">
        <v>348</v>
      </c>
      <c r="AV377" s="262">
        <f t="shared" si="510"/>
        <v>400.2</v>
      </c>
      <c r="AW377" s="262">
        <f t="shared" si="511"/>
        <v>428</v>
      </c>
      <c r="AX377" s="263">
        <f t="shared" si="512"/>
        <v>25.176470588235293</v>
      </c>
      <c r="AY377" s="264">
        <f t="shared" si="513"/>
        <v>20.38095238095238</v>
      </c>
      <c r="AZ377" s="265">
        <f t="shared" si="514"/>
        <v>23.777777777777779</v>
      </c>
      <c r="BA377" s="268">
        <f t="shared" si="515"/>
        <v>320.16000000000003</v>
      </c>
    </row>
    <row r="378" spans="1:53" x14ac:dyDescent="0.2">
      <c r="A378" s="111">
        <v>9932</v>
      </c>
      <c r="B378" s="111" t="s">
        <v>419</v>
      </c>
      <c r="C378" s="33" t="s">
        <v>20</v>
      </c>
      <c r="D378" s="47"/>
      <c r="E378" s="36"/>
      <c r="F378" s="75"/>
      <c r="G378" s="37"/>
      <c r="H378" s="38"/>
      <c r="I378" s="39"/>
      <c r="J378" s="80"/>
      <c r="K378" s="79"/>
      <c r="L378" s="41"/>
      <c r="M378" s="42"/>
      <c r="N378" s="43"/>
      <c r="O378" s="44"/>
      <c r="P378" s="137"/>
      <c r="Q378" s="138"/>
      <c r="R378" s="139"/>
      <c r="S378" s="140"/>
      <c r="T378" s="141"/>
      <c r="U378" s="142"/>
      <c r="V378" s="33"/>
      <c r="W378" s="33"/>
      <c r="X378" s="33"/>
      <c r="Y378" s="33"/>
      <c r="Z378" s="33"/>
      <c r="AA378" s="33"/>
      <c r="AB378" s="151"/>
      <c r="AC378" s="151"/>
      <c r="AD378" s="152"/>
      <c r="AE378" s="153"/>
      <c r="AF378" s="154"/>
      <c r="AG378" s="155"/>
      <c r="AH378" s="202"/>
      <c r="AI378" s="193"/>
      <c r="AJ378" s="193"/>
      <c r="AK378" s="203"/>
      <c r="AL378" s="204"/>
      <c r="AM378" s="205"/>
      <c r="AN378" s="299">
        <v>348</v>
      </c>
      <c r="AO378" s="300">
        <v>400.2</v>
      </c>
      <c r="AP378" s="300">
        <v>428</v>
      </c>
      <c r="AQ378" s="140">
        <v>25.176470588235293</v>
      </c>
      <c r="AR378" s="141">
        <v>20.38095238095238</v>
      </c>
      <c r="AS378" s="142">
        <v>23.777777777777779</v>
      </c>
      <c r="AT378" s="142">
        <v>570.26</v>
      </c>
      <c r="AU378" s="298">
        <v>243.2</v>
      </c>
      <c r="AV378" s="262">
        <f t="shared" si="510"/>
        <v>279.67999999999995</v>
      </c>
      <c r="AW378" s="262">
        <f t="shared" si="511"/>
        <v>323.2</v>
      </c>
      <c r="AX378" s="263">
        <f t="shared" si="512"/>
        <v>19.011764705882353</v>
      </c>
      <c r="AY378" s="264">
        <f t="shared" si="513"/>
        <v>15.390476190476189</v>
      </c>
      <c r="AZ378" s="265">
        <f t="shared" si="514"/>
        <v>17.955555555555556</v>
      </c>
      <c r="BA378" s="268">
        <f t="shared" si="515"/>
        <v>223.74399999999997</v>
      </c>
    </row>
    <row r="379" spans="1:53" x14ac:dyDescent="0.2">
      <c r="A379" s="111">
        <v>9933</v>
      </c>
      <c r="B379" s="111" t="s">
        <v>420</v>
      </c>
      <c r="C379" s="33" t="s">
        <v>20</v>
      </c>
      <c r="D379" s="47"/>
      <c r="E379" s="36"/>
      <c r="F379" s="75"/>
      <c r="G379" s="37"/>
      <c r="H379" s="38"/>
      <c r="I379" s="39"/>
      <c r="J379" s="80"/>
      <c r="K379" s="79"/>
      <c r="L379" s="41"/>
      <c r="M379" s="42"/>
      <c r="N379" s="43"/>
      <c r="O379" s="44"/>
      <c r="P379" s="137"/>
      <c r="Q379" s="138"/>
      <c r="R379" s="139"/>
      <c r="S379" s="140"/>
      <c r="T379" s="141"/>
      <c r="U379" s="142"/>
      <c r="V379" s="33"/>
      <c r="W379" s="33"/>
      <c r="X379" s="33"/>
      <c r="Y379" s="33"/>
      <c r="Z379" s="33"/>
      <c r="AA379" s="33"/>
      <c r="AB379" s="151"/>
      <c r="AC379" s="151"/>
      <c r="AD379" s="152"/>
      <c r="AE379" s="153"/>
      <c r="AF379" s="154"/>
      <c r="AG379" s="155"/>
      <c r="AH379" s="202"/>
      <c r="AI379" s="193"/>
      <c r="AJ379" s="193"/>
      <c r="AK379" s="203"/>
      <c r="AL379" s="204"/>
      <c r="AM379" s="205"/>
      <c r="AN379" s="299">
        <v>348</v>
      </c>
      <c r="AO379" s="300">
        <v>400.2</v>
      </c>
      <c r="AP379" s="300">
        <v>428</v>
      </c>
      <c r="AQ379" s="140">
        <v>25.176470588235293</v>
      </c>
      <c r="AR379" s="141">
        <v>20.38095238095238</v>
      </c>
      <c r="AS379" s="142">
        <v>23.777777777777779</v>
      </c>
      <c r="AT379" s="142">
        <v>570.26</v>
      </c>
      <c r="AU379" s="298">
        <v>260.87</v>
      </c>
      <c r="AV379" s="262">
        <f t="shared" si="510"/>
        <v>300.00049999999999</v>
      </c>
      <c r="AW379" s="262">
        <f t="shared" si="511"/>
        <v>340.87</v>
      </c>
      <c r="AX379" s="263">
        <f t="shared" si="512"/>
        <v>20.051176470588235</v>
      </c>
      <c r="AY379" s="264">
        <f t="shared" si="513"/>
        <v>16.231904761904762</v>
      </c>
      <c r="AZ379" s="265">
        <f t="shared" si="514"/>
        <v>18.937222222222221</v>
      </c>
      <c r="BA379" s="268">
        <f t="shared" si="515"/>
        <v>240.00040000000001</v>
      </c>
    </row>
    <row r="380" spans="1:53" x14ac:dyDescent="0.2">
      <c r="A380" s="111">
        <v>9934</v>
      </c>
      <c r="B380" s="111" t="s">
        <v>423</v>
      </c>
      <c r="C380" s="33" t="s">
        <v>20</v>
      </c>
      <c r="D380" s="47"/>
      <c r="E380" s="36"/>
      <c r="F380" s="75"/>
      <c r="G380" s="37"/>
      <c r="H380" s="38"/>
      <c r="I380" s="39"/>
      <c r="J380" s="80"/>
      <c r="K380" s="79"/>
      <c r="L380" s="41"/>
      <c r="M380" s="42"/>
      <c r="N380" s="43"/>
      <c r="O380" s="44"/>
      <c r="P380" s="137"/>
      <c r="Q380" s="138"/>
      <c r="R380" s="139"/>
      <c r="S380" s="140"/>
      <c r="T380" s="141"/>
      <c r="U380" s="142"/>
      <c r="V380" s="33"/>
      <c r="W380" s="33"/>
      <c r="X380" s="33"/>
      <c r="Y380" s="33"/>
      <c r="Z380" s="33"/>
      <c r="AA380" s="33"/>
      <c r="AB380" s="151"/>
      <c r="AC380" s="151"/>
      <c r="AD380" s="152"/>
      <c r="AE380" s="153"/>
      <c r="AF380" s="154"/>
      <c r="AG380" s="155"/>
      <c r="AH380" s="202"/>
      <c r="AI380" s="193"/>
      <c r="AJ380" s="193"/>
      <c r="AK380" s="203"/>
      <c r="AL380" s="204"/>
      <c r="AM380" s="205"/>
      <c r="AN380" s="299">
        <v>348</v>
      </c>
      <c r="AO380" s="300">
        <v>400.2</v>
      </c>
      <c r="AP380" s="300">
        <v>428</v>
      </c>
      <c r="AQ380" s="140">
        <v>25.176470588235293</v>
      </c>
      <c r="AR380" s="141">
        <v>20.38095238095238</v>
      </c>
      <c r="AS380" s="142">
        <v>23.777777777777779</v>
      </c>
      <c r="AT380" s="142">
        <v>570.26</v>
      </c>
      <c r="AU380" s="298">
        <v>304.35000000000002</v>
      </c>
      <c r="AV380" s="262">
        <f t="shared" si="510"/>
        <v>350.0025</v>
      </c>
      <c r="AW380" s="262">
        <f t="shared" si="511"/>
        <v>384.35</v>
      </c>
      <c r="AX380" s="263">
        <f t="shared" si="512"/>
        <v>22.608823529411765</v>
      </c>
      <c r="AY380" s="264">
        <f t="shared" si="513"/>
        <v>18.302380952380954</v>
      </c>
      <c r="AZ380" s="265">
        <f t="shared" si="514"/>
        <v>21.352777777777778</v>
      </c>
      <c r="BA380" s="268">
        <f t="shared" si="515"/>
        <v>280.00200000000001</v>
      </c>
    </row>
    <row r="381" spans="1:53" x14ac:dyDescent="0.2">
      <c r="A381" s="111">
        <v>9937</v>
      </c>
      <c r="B381" s="111" t="s">
        <v>424</v>
      </c>
      <c r="C381" s="33" t="s">
        <v>20</v>
      </c>
      <c r="D381" s="47"/>
      <c r="E381" s="36"/>
      <c r="F381" s="75"/>
      <c r="G381" s="37"/>
      <c r="H381" s="38"/>
      <c r="I381" s="39"/>
      <c r="J381" s="80"/>
      <c r="K381" s="79"/>
      <c r="L381" s="41"/>
      <c r="M381" s="42"/>
      <c r="N381" s="43"/>
      <c r="O381" s="44"/>
      <c r="P381" s="137"/>
      <c r="Q381" s="138"/>
      <c r="R381" s="139"/>
      <c r="S381" s="140"/>
      <c r="T381" s="141"/>
      <c r="U381" s="142"/>
      <c r="V381" s="33"/>
      <c r="W381" s="33"/>
      <c r="X381" s="33"/>
      <c r="Y381" s="33"/>
      <c r="Z381" s="33"/>
      <c r="AA381" s="33"/>
      <c r="AB381" s="151"/>
      <c r="AC381" s="151"/>
      <c r="AD381" s="152"/>
      <c r="AE381" s="153"/>
      <c r="AF381" s="154"/>
      <c r="AG381" s="155"/>
      <c r="AH381" s="202"/>
      <c r="AI381" s="193"/>
      <c r="AJ381" s="193"/>
      <c r="AK381" s="203"/>
      <c r="AL381" s="204"/>
      <c r="AM381" s="205"/>
      <c r="AN381" s="299">
        <v>348</v>
      </c>
      <c r="AO381" s="300">
        <v>400.2</v>
      </c>
      <c r="AP381" s="300">
        <v>428</v>
      </c>
      <c r="AQ381" s="140">
        <v>25.176470588235293</v>
      </c>
      <c r="AR381" s="141">
        <v>20.38095238095238</v>
      </c>
      <c r="AS381" s="142">
        <v>23.777777777777779</v>
      </c>
      <c r="AT381" s="142">
        <v>570.26</v>
      </c>
      <c r="AU381" s="298">
        <v>455.65</v>
      </c>
      <c r="AV381" s="262">
        <f t="shared" si="510"/>
        <v>523.99749999999995</v>
      </c>
      <c r="AW381" s="262">
        <f t="shared" si="511"/>
        <v>535.65</v>
      </c>
      <c r="AX381" s="263">
        <f t="shared" si="512"/>
        <v>31.508823529411764</v>
      </c>
      <c r="AY381" s="264">
        <f t="shared" si="513"/>
        <v>25.507142857142856</v>
      </c>
      <c r="AZ381" s="265">
        <f t="shared" si="514"/>
        <v>29.758333333333333</v>
      </c>
      <c r="BA381" s="268">
        <f t="shared" si="515"/>
        <v>419.19799999999998</v>
      </c>
    </row>
    <row r="382" spans="1:53" x14ac:dyDescent="0.2">
      <c r="B382" s="92"/>
      <c r="D382" s="242"/>
      <c r="E382" s="243"/>
      <c r="F382" s="243"/>
      <c r="G382" s="244"/>
      <c r="H382" s="245"/>
      <c r="I382" s="246"/>
      <c r="J382" s="247"/>
      <c r="K382" s="248"/>
      <c r="L382" s="243"/>
      <c r="M382" s="244"/>
      <c r="N382" s="249"/>
      <c r="O382" s="246"/>
      <c r="P382" s="169"/>
      <c r="Q382" s="170"/>
      <c r="R382" s="171"/>
      <c r="S382" s="82"/>
      <c r="T382" s="83"/>
      <c r="U382" s="172"/>
      <c r="AB382" s="169"/>
      <c r="AC382" s="169"/>
      <c r="AD382" s="197"/>
      <c r="AE382" s="82"/>
      <c r="AF382" s="83"/>
      <c r="AG382" s="172"/>
      <c r="AH382" s="192"/>
      <c r="AI382" s="197"/>
      <c r="AJ382" s="197"/>
      <c r="AK382" s="82"/>
      <c r="AL382" s="83"/>
      <c r="AM382" s="172"/>
      <c r="AN382" s="192"/>
      <c r="AO382" s="197"/>
      <c r="AP382" s="197"/>
      <c r="AQ382" s="82"/>
      <c r="AR382" s="83"/>
      <c r="AS382" s="172"/>
      <c r="AT382" s="172"/>
      <c r="AU382" s="192"/>
      <c r="AV382" s="197"/>
      <c r="AW382" s="197"/>
      <c r="AX382" s="82"/>
      <c r="AY382" s="83"/>
      <c r="AZ382" s="172"/>
      <c r="BA382" s="250"/>
    </row>
    <row r="383" spans="1:53" x14ac:dyDescent="0.2">
      <c r="B383" s="93" t="s">
        <v>363</v>
      </c>
      <c r="E383" s="84"/>
      <c r="F383" s="85"/>
      <c r="G383" s="86"/>
      <c r="H383" s="87"/>
      <c r="I383" s="88"/>
      <c r="J383" s="89"/>
      <c r="K383" s="90"/>
      <c r="AJ383" s="197"/>
      <c r="AO383" s="197"/>
      <c r="AP383" s="197"/>
      <c r="AV383" s="197"/>
      <c r="AW383" s="197"/>
    </row>
    <row r="384" spans="1:53" x14ac:dyDescent="0.2">
      <c r="B384" s="93" t="s">
        <v>332</v>
      </c>
    </row>
    <row r="385" spans="1:47" x14ac:dyDescent="0.2">
      <c r="A385" s="143"/>
      <c r="B385" s="93" t="s">
        <v>333</v>
      </c>
      <c r="AH385" s="192"/>
      <c r="AN385" s="192"/>
      <c r="AU385" s="192"/>
    </row>
    <row r="386" spans="1:47" x14ac:dyDescent="0.2">
      <c r="A386" s="143"/>
      <c r="B386" s="93" t="s">
        <v>334</v>
      </c>
    </row>
    <row r="387" spans="1:47" x14ac:dyDescent="0.2">
      <c r="A387" s="233"/>
      <c r="B387" s="93" t="s">
        <v>410</v>
      </c>
    </row>
    <row r="388" spans="1:47" x14ac:dyDescent="0.2">
      <c r="A388" s="266"/>
      <c r="B388" s="93" t="s">
        <v>411</v>
      </c>
    </row>
    <row r="389" spans="1:47" x14ac:dyDescent="0.2">
      <c r="B389" s="93" t="s">
        <v>412</v>
      </c>
    </row>
    <row r="390" spans="1:47" x14ac:dyDescent="0.2">
      <c r="A390" s="93"/>
      <c r="B390" s="93"/>
      <c r="E390"/>
      <c r="F390"/>
      <c r="G390"/>
      <c r="H390"/>
      <c r="I390"/>
      <c r="J390"/>
      <c r="K390"/>
      <c r="L390"/>
      <c r="M390"/>
      <c r="N390"/>
      <c r="O390"/>
      <c r="Q390"/>
    </row>
    <row r="391" spans="1:47" x14ac:dyDescent="0.2">
      <c r="A391" s="93"/>
      <c r="B391" s="93" t="s">
        <v>345</v>
      </c>
    </row>
    <row r="392" spans="1:47" x14ac:dyDescent="0.2">
      <c r="A392" s="93"/>
    </row>
  </sheetData>
  <autoFilter ref="A1:BK369" xr:uid="{00000000-0001-0000-0000-000000000000}"/>
  <sortState xmlns:xlrd2="http://schemas.microsoft.com/office/spreadsheetml/2017/richdata2" ref="A3:BA380">
    <sortCondition ref="A3:A38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5"/>
  <sheetViews>
    <sheetView workbookViewId="0">
      <selection activeCell="AH13" sqref="AH13:AR14"/>
    </sheetView>
  </sheetViews>
  <sheetFormatPr baseColWidth="10" defaultColWidth="8.83203125" defaultRowHeight="15" x14ac:dyDescent="0.2"/>
  <cols>
    <col min="2" max="2" width="46" customWidth="1"/>
    <col min="3" max="3" width="11.1640625" bestFit="1" customWidth="1"/>
    <col min="4" max="4" width="10.5" hidden="1" customWidth="1"/>
    <col min="5" max="6" width="12.83203125" hidden="1" customWidth="1"/>
    <col min="7" max="10" width="0" hidden="1" customWidth="1"/>
    <col min="11" max="12" width="10.5" hidden="1" customWidth="1"/>
    <col min="13" max="16" width="0" hidden="1" customWidth="1"/>
    <col min="17" max="18" width="10.1640625" hidden="1" customWidth="1"/>
    <col min="19" max="22" width="0" hidden="1" customWidth="1"/>
    <col min="23" max="23" width="10.1640625" bestFit="1" customWidth="1"/>
    <col min="24" max="24" width="11.1640625" bestFit="1" customWidth="1"/>
  </cols>
  <sheetData>
    <row r="1" spans="1:28" ht="65" thickBot="1" x14ac:dyDescent="0.25">
      <c r="A1" s="1" t="s">
        <v>0</v>
      </c>
      <c r="B1" s="1" t="s">
        <v>1</v>
      </c>
      <c r="C1" s="2" t="s">
        <v>2</v>
      </c>
      <c r="D1" s="144" t="s">
        <v>342</v>
      </c>
      <c r="E1" s="144" t="s">
        <v>343</v>
      </c>
      <c r="F1" s="168" t="s">
        <v>350</v>
      </c>
      <c r="G1" s="145" t="s">
        <v>5</v>
      </c>
      <c r="H1" s="144" t="s">
        <v>11</v>
      </c>
      <c r="I1" s="144" t="s">
        <v>12</v>
      </c>
      <c r="J1" s="144" t="s">
        <v>16</v>
      </c>
      <c r="K1" s="185" t="s">
        <v>354</v>
      </c>
      <c r="L1" s="185" t="s">
        <v>355</v>
      </c>
      <c r="M1" s="186" t="s">
        <v>5</v>
      </c>
      <c r="N1" s="185" t="s">
        <v>356</v>
      </c>
      <c r="O1" s="185" t="s">
        <v>357</v>
      </c>
      <c r="P1" s="185" t="s">
        <v>13</v>
      </c>
      <c r="Q1" s="164" t="s">
        <v>361</v>
      </c>
      <c r="R1" s="164" t="s">
        <v>362</v>
      </c>
      <c r="S1" s="219" t="s">
        <v>5</v>
      </c>
      <c r="T1" s="164" t="s">
        <v>356</v>
      </c>
      <c r="U1" s="164" t="s">
        <v>357</v>
      </c>
      <c r="V1" s="164" t="s">
        <v>13</v>
      </c>
      <c r="W1" s="251" t="s">
        <v>413</v>
      </c>
      <c r="X1" s="251" t="s">
        <v>414</v>
      </c>
      <c r="Y1" s="252" t="s">
        <v>5</v>
      </c>
      <c r="Z1" s="251" t="s">
        <v>356</v>
      </c>
      <c r="AA1" s="251" t="s">
        <v>357</v>
      </c>
      <c r="AB1" s="251" t="s">
        <v>13</v>
      </c>
    </row>
    <row r="2" spans="1:28" x14ac:dyDescent="0.2">
      <c r="A2" s="33">
        <v>8237</v>
      </c>
      <c r="B2" s="33" t="s">
        <v>157</v>
      </c>
      <c r="C2" s="34" t="s">
        <v>20</v>
      </c>
      <c r="D2" s="151">
        <v>410.97287000000011</v>
      </c>
      <c r="E2" s="151">
        <v>472.61880050000008</v>
      </c>
      <c r="F2" s="166">
        <f>E2*(1-C15)</f>
        <v>307.20222032500004</v>
      </c>
      <c r="G2" s="152">
        <v>490.97287000000011</v>
      </c>
      <c r="H2" s="148">
        <v>32.731524666666672</v>
      </c>
      <c r="I2" s="149">
        <v>25.840677368421058</v>
      </c>
      <c r="J2" s="150">
        <v>28.880757058823537</v>
      </c>
      <c r="K2" s="187">
        <f>D2*1.1</f>
        <v>452.07015700000017</v>
      </c>
      <c r="L2" s="188">
        <f>K2*1.15</f>
        <v>519.88068055000019</v>
      </c>
      <c r="M2" s="188">
        <f t="shared" ref="M2:M12" si="0">K2+80</f>
        <v>532.07015700000011</v>
      </c>
      <c r="N2" s="189">
        <f t="shared" ref="N2:N12" si="1">+((K2+80)/17)</f>
        <v>31.298244529411772</v>
      </c>
      <c r="O2" s="190">
        <f t="shared" ref="O2:O12" si="2">+((K2+80)/21)</f>
        <v>25.336674142857149</v>
      </c>
      <c r="P2" s="191">
        <f t="shared" ref="P2:P12" si="3">+((K2+80)/18)</f>
        <v>29.559453166666671</v>
      </c>
      <c r="Q2" s="220">
        <f>K2*1.1</f>
        <v>497.27717270000022</v>
      </c>
      <c r="R2" s="221">
        <f>Q2*1.15</f>
        <v>571.86874860500018</v>
      </c>
      <c r="S2" s="221">
        <f t="shared" ref="S2:S13" si="4">Q2+80</f>
        <v>577.27717270000016</v>
      </c>
      <c r="T2" s="222">
        <f t="shared" ref="T2:T13" si="5">+((Q2+80)/17)</f>
        <v>33.957480747058831</v>
      </c>
      <c r="U2" s="223">
        <f t="shared" ref="U2:U13" si="6">+((Q2+80)/21)</f>
        <v>27.489389176190485</v>
      </c>
      <c r="V2" s="224">
        <f t="shared" ref="V2:V13" si="7">+((Q2+80)/18)</f>
        <v>32.0709540388889</v>
      </c>
      <c r="W2" s="253">
        <f>Q2*1.1</f>
        <v>547.00488997000025</v>
      </c>
      <c r="X2" s="254">
        <f>W2*1.15</f>
        <v>629.05562346550028</v>
      </c>
      <c r="Y2" s="254">
        <f t="shared" ref="Y2:Y13" si="8">W2+80</f>
        <v>627.00488997000025</v>
      </c>
      <c r="Z2" s="255">
        <f t="shared" ref="Z2:Z13" si="9">+((W2+80)/17)</f>
        <v>36.8826405864706</v>
      </c>
      <c r="AA2" s="256">
        <f t="shared" ref="AA2:AA13" si="10">+((W2+80)/21)</f>
        <v>29.857375712857156</v>
      </c>
      <c r="AB2" s="257">
        <f t="shared" ref="AB2:AB13" si="11">+((W2+80)/18)</f>
        <v>34.83360499833335</v>
      </c>
    </row>
    <row r="3" spans="1:28" x14ac:dyDescent="0.2">
      <c r="A3" s="33">
        <v>8935</v>
      </c>
      <c r="B3" s="33" t="s">
        <v>218</v>
      </c>
      <c r="C3" s="34" t="s">
        <v>20</v>
      </c>
      <c r="D3" s="151">
        <v>513.72340800000018</v>
      </c>
      <c r="E3" s="151">
        <v>590.78191920000017</v>
      </c>
      <c r="F3" s="166">
        <f>E3*(1-C15)</f>
        <v>384.00824748000014</v>
      </c>
      <c r="G3" s="152">
        <v>593.72340800000018</v>
      </c>
      <c r="H3" s="148">
        <v>39.581560533333345</v>
      </c>
      <c r="I3" s="149">
        <v>31.24860042105264</v>
      </c>
      <c r="J3" s="150">
        <v>34.924906352941186</v>
      </c>
      <c r="K3" s="187">
        <f t="shared" ref="K3:K12" si="12">D3*1.1</f>
        <v>565.09574880000025</v>
      </c>
      <c r="L3" s="188">
        <f t="shared" ref="L3:L12" si="13">K3*1.15</f>
        <v>649.86011112000028</v>
      </c>
      <c r="M3" s="188">
        <f t="shared" si="0"/>
        <v>645.09574880000025</v>
      </c>
      <c r="N3" s="189">
        <f t="shared" si="1"/>
        <v>37.946808752941195</v>
      </c>
      <c r="O3" s="190">
        <f t="shared" si="2"/>
        <v>30.718845180952393</v>
      </c>
      <c r="P3" s="191">
        <f t="shared" si="3"/>
        <v>35.838652711111123</v>
      </c>
      <c r="Q3" s="220">
        <f t="shared" ref="Q3:Q13" si="14">K3*1.1</f>
        <v>621.60532368000031</v>
      </c>
      <c r="R3" s="221">
        <f t="shared" ref="R3:R13" si="15">Q3*1.15</f>
        <v>714.84612223200031</v>
      </c>
      <c r="S3" s="221">
        <f t="shared" si="4"/>
        <v>701.60532368000031</v>
      </c>
      <c r="T3" s="222">
        <f t="shared" si="5"/>
        <v>41.270901392941198</v>
      </c>
      <c r="U3" s="223">
        <f t="shared" si="6"/>
        <v>33.409777318095252</v>
      </c>
      <c r="V3" s="224">
        <f t="shared" si="7"/>
        <v>38.978073537777796</v>
      </c>
      <c r="W3" s="253">
        <f t="shared" ref="W3:W13" si="16">Q3*1.1</f>
        <v>683.76585604800039</v>
      </c>
      <c r="X3" s="254">
        <f t="shared" ref="X3:X13" si="17">W3*1.15</f>
        <v>786.3307344552004</v>
      </c>
      <c r="Y3" s="254">
        <f t="shared" si="8"/>
        <v>763.76585604800039</v>
      </c>
      <c r="Z3" s="255">
        <f t="shared" si="9"/>
        <v>44.9274032969412</v>
      </c>
      <c r="AA3" s="256">
        <f t="shared" si="10"/>
        <v>36.369802668952403</v>
      </c>
      <c r="AB3" s="257">
        <f t="shared" si="11"/>
        <v>42.431436447111132</v>
      </c>
    </row>
    <row r="4" spans="1:28" x14ac:dyDescent="0.2">
      <c r="A4" s="33">
        <v>8936</v>
      </c>
      <c r="B4" s="33" t="s">
        <v>219</v>
      </c>
      <c r="C4" s="34" t="s">
        <v>20</v>
      </c>
      <c r="D4" s="151">
        <v>1040.2869730000002</v>
      </c>
      <c r="E4" s="151">
        <v>1196.3300189500001</v>
      </c>
      <c r="F4" s="166">
        <f>E4*(1-C15)</f>
        <v>777.61451231750004</v>
      </c>
      <c r="G4" s="152">
        <v>1120.2869730000002</v>
      </c>
      <c r="H4" s="148">
        <v>74.685798200000008</v>
      </c>
      <c r="I4" s="149">
        <v>58.962472263157906</v>
      </c>
      <c r="J4" s="150">
        <v>65.899233705882367</v>
      </c>
      <c r="K4" s="187">
        <f t="shared" si="12"/>
        <v>1144.3156703000004</v>
      </c>
      <c r="L4" s="188">
        <f t="shared" si="13"/>
        <v>1315.9630208450003</v>
      </c>
      <c r="M4" s="188">
        <f t="shared" si="0"/>
        <v>1224.3156703000004</v>
      </c>
      <c r="N4" s="189">
        <f t="shared" si="1"/>
        <v>72.018568841176489</v>
      </c>
      <c r="O4" s="190">
        <f t="shared" si="2"/>
        <v>58.300746204761921</v>
      </c>
      <c r="P4" s="191">
        <f t="shared" si="3"/>
        <v>68.017537238888906</v>
      </c>
      <c r="Q4" s="220">
        <f t="shared" si="14"/>
        <v>1258.7472373300006</v>
      </c>
      <c r="R4" s="221">
        <f t="shared" si="15"/>
        <v>1447.5593229295007</v>
      </c>
      <c r="S4" s="221">
        <f t="shared" si="4"/>
        <v>1338.7472373300006</v>
      </c>
      <c r="T4" s="222">
        <f t="shared" si="5"/>
        <v>78.749837490000033</v>
      </c>
      <c r="U4" s="223">
        <f t="shared" si="6"/>
        <v>63.749868444285745</v>
      </c>
      <c r="V4" s="224">
        <f t="shared" si="7"/>
        <v>74.374846518333371</v>
      </c>
      <c r="W4" s="253">
        <f t="shared" si="16"/>
        <v>1384.6219610630008</v>
      </c>
      <c r="X4" s="254">
        <f t="shared" si="17"/>
        <v>1592.3152552224508</v>
      </c>
      <c r="Y4" s="254">
        <f t="shared" si="8"/>
        <v>1464.6219610630008</v>
      </c>
      <c r="Z4" s="255">
        <f t="shared" si="9"/>
        <v>86.154233003705926</v>
      </c>
      <c r="AA4" s="256">
        <f t="shared" si="10"/>
        <v>69.743902907761935</v>
      </c>
      <c r="AB4" s="257">
        <f t="shared" si="11"/>
        <v>81.367886725722258</v>
      </c>
    </row>
    <row r="5" spans="1:28" x14ac:dyDescent="0.2">
      <c r="A5" s="33">
        <v>8954</v>
      </c>
      <c r="B5" s="33" t="s">
        <v>225</v>
      </c>
      <c r="C5" s="34" t="s">
        <v>20</v>
      </c>
      <c r="D5" s="151">
        <v>513.72340800000018</v>
      </c>
      <c r="E5" s="151">
        <v>590.78191920000017</v>
      </c>
      <c r="F5" s="166">
        <f>E5*(1-C15)</f>
        <v>384.00824748000014</v>
      </c>
      <c r="G5" s="152">
        <v>593.72340800000018</v>
      </c>
      <c r="H5" s="148">
        <v>39.581560533333345</v>
      </c>
      <c r="I5" s="149">
        <v>31.24860042105264</v>
      </c>
      <c r="J5" s="150">
        <v>34.924906352941186</v>
      </c>
      <c r="K5" s="187">
        <f t="shared" si="12"/>
        <v>565.09574880000025</v>
      </c>
      <c r="L5" s="188">
        <f t="shared" si="13"/>
        <v>649.86011112000028</v>
      </c>
      <c r="M5" s="188">
        <f t="shared" si="0"/>
        <v>645.09574880000025</v>
      </c>
      <c r="N5" s="189">
        <f t="shared" si="1"/>
        <v>37.946808752941195</v>
      </c>
      <c r="O5" s="190">
        <f t="shared" si="2"/>
        <v>30.718845180952393</v>
      </c>
      <c r="P5" s="191">
        <f t="shared" si="3"/>
        <v>35.838652711111123</v>
      </c>
      <c r="Q5" s="220">
        <f t="shared" si="14"/>
        <v>621.60532368000031</v>
      </c>
      <c r="R5" s="221">
        <f t="shared" si="15"/>
        <v>714.84612223200031</v>
      </c>
      <c r="S5" s="221">
        <f t="shared" si="4"/>
        <v>701.60532368000031</v>
      </c>
      <c r="T5" s="222">
        <f t="shared" si="5"/>
        <v>41.270901392941198</v>
      </c>
      <c r="U5" s="223">
        <f t="shared" si="6"/>
        <v>33.409777318095252</v>
      </c>
      <c r="V5" s="224">
        <f t="shared" si="7"/>
        <v>38.978073537777796</v>
      </c>
      <c r="W5" s="253">
        <f t="shared" si="16"/>
        <v>683.76585604800039</v>
      </c>
      <c r="X5" s="254">
        <f t="shared" si="17"/>
        <v>786.3307344552004</v>
      </c>
      <c r="Y5" s="254">
        <f t="shared" si="8"/>
        <v>763.76585604800039</v>
      </c>
      <c r="Z5" s="255">
        <f t="shared" si="9"/>
        <v>44.9274032969412</v>
      </c>
      <c r="AA5" s="256">
        <f t="shared" si="10"/>
        <v>36.369802668952403</v>
      </c>
      <c r="AB5" s="257">
        <f t="shared" si="11"/>
        <v>42.431436447111132</v>
      </c>
    </row>
    <row r="6" spans="1:28" x14ac:dyDescent="0.2">
      <c r="A6" s="33">
        <v>8955</v>
      </c>
      <c r="B6" s="33" t="s">
        <v>226</v>
      </c>
      <c r="C6" s="34" t="s">
        <v>20</v>
      </c>
      <c r="D6" s="151">
        <v>1040.2869730000002</v>
      </c>
      <c r="E6" s="151">
        <v>1196.3300189500001</v>
      </c>
      <c r="F6" s="166">
        <f>E6*(1-C15)</f>
        <v>777.61451231750004</v>
      </c>
      <c r="G6" s="152">
        <v>1120.2869730000002</v>
      </c>
      <c r="H6" s="148">
        <v>74.685798200000008</v>
      </c>
      <c r="I6" s="149">
        <v>58.962472263157906</v>
      </c>
      <c r="J6" s="150">
        <v>65.899233705882367</v>
      </c>
      <c r="K6" s="187">
        <f t="shared" si="12"/>
        <v>1144.3156703000004</v>
      </c>
      <c r="L6" s="188">
        <f t="shared" si="13"/>
        <v>1315.9630208450003</v>
      </c>
      <c r="M6" s="188">
        <f t="shared" si="0"/>
        <v>1224.3156703000004</v>
      </c>
      <c r="N6" s="189">
        <f t="shared" si="1"/>
        <v>72.018568841176489</v>
      </c>
      <c r="O6" s="190">
        <f t="shared" si="2"/>
        <v>58.300746204761921</v>
      </c>
      <c r="P6" s="191">
        <f t="shared" si="3"/>
        <v>68.017537238888906</v>
      </c>
      <c r="Q6" s="220">
        <f t="shared" si="14"/>
        <v>1258.7472373300006</v>
      </c>
      <c r="R6" s="221">
        <f t="shared" si="15"/>
        <v>1447.5593229295007</v>
      </c>
      <c r="S6" s="221">
        <f t="shared" si="4"/>
        <v>1338.7472373300006</v>
      </c>
      <c r="T6" s="222">
        <f t="shared" si="5"/>
        <v>78.749837490000033</v>
      </c>
      <c r="U6" s="223">
        <f t="shared" si="6"/>
        <v>63.749868444285745</v>
      </c>
      <c r="V6" s="224">
        <f t="shared" si="7"/>
        <v>74.374846518333371</v>
      </c>
      <c r="W6" s="253">
        <f t="shared" si="16"/>
        <v>1384.6219610630008</v>
      </c>
      <c r="X6" s="254">
        <f t="shared" si="17"/>
        <v>1592.3152552224508</v>
      </c>
      <c r="Y6" s="254">
        <f t="shared" si="8"/>
        <v>1464.6219610630008</v>
      </c>
      <c r="Z6" s="255">
        <f t="shared" si="9"/>
        <v>86.154233003705926</v>
      </c>
      <c r="AA6" s="256">
        <f t="shared" si="10"/>
        <v>69.743902907761935</v>
      </c>
      <c r="AB6" s="257">
        <f t="shared" si="11"/>
        <v>81.367886725722258</v>
      </c>
    </row>
    <row r="7" spans="1:28" x14ac:dyDescent="0.2">
      <c r="A7" s="33">
        <v>8956</v>
      </c>
      <c r="B7" s="33" t="s">
        <v>227</v>
      </c>
      <c r="C7" s="34" t="s">
        <v>20</v>
      </c>
      <c r="D7" s="151">
        <v>911.85612100000026</v>
      </c>
      <c r="E7" s="151">
        <v>1048.6345391500001</v>
      </c>
      <c r="F7" s="166">
        <f>E7*(1-C15)</f>
        <v>681.61245044750012</v>
      </c>
      <c r="G7" s="152">
        <v>991.85612100000026</v>
      </c>
      <c r="H7" s="148">
        <v>66.123741400000014</v>
      </c>
      <c r="I7" s="149">
        <v>52.202953736842119</v>
      </c>
      <c r="J7" s="150">
        <v>58.344477705882369</v>
      </c>
      <c r="K7" s="187">
        <f t="shared" si="12"/>
        <v>1003.0417331000003</v>
      </c>
      <c r="L7" s="188">
        <f t="shared" si="13"/>
        <v>1153.4979930650004</v>
      </c>
      <c r="M7" s="188">
        <f t="shared" si="0"/>
        <v>1083.0417331000003</v>
      </c>
      <c r="N7" s="189">
        <f t="shared" si="1"/>
        <v>63.708337241176487</v>
      </c>
      <c r="O7" s="190">
        <f t="shared" si="2"/>
        <v>51.573415861904778</v>
      </c>
      <c r="P7" s="191">
        <f t="shared" si="3"/>
        <v>60.168985172222243</v>
      </c>
      <c r="Q7" s="220">
        <f t="shared" si="14"/>
        <v>1103.3459064100005</v>
      </c>
      <c r="R7" s="221">
        <f t="shared" si="15"/>
        <v>1268.8477923715004</v>
      </c>
      <c r="S7" s="221">
        <f t="shared" si="4"/>
        <v>1183.3459064100005</v>
      </c>
      <c r="T7" s="222">
        <f t="shared" si="5"/>
        <v>69.608582730000023</v>
      </c>
      <c r="U7" s="223">
        <f t="shared" si="6"/>
        <v>56.349805067142881</v>
      </c>
      <c r="V7" s="224">
        <f t="shared" si="7"/>
        <v>65.741439245000024</v>
      </c>
      <c r="W7" s="253">
        <f t="shared" si="16"/>
        <v>1213.6804970510007</v>
      </c>
      <c r="X7" s="254">
        <f t="shared" si="17"/>
        <v>1395.7325716086507</v>
      </c>
      <c r="Y7" s="254">
        <f t="shared" si="8"/>
        <v>1293.6804970510007</v>
      </c>
      <c r="Z7" s="255">
        <f t="shared" si="9"/>
        <v>76.098852767705921</v>
      </c>
      <c r="AA7" s="256">
        <f t="shared" si="10"/>
        <v>61.603833192904794</v>
      </c>
      <c r="AB7" s="257">
        <f t="shared" si="11"/>
        <v>71.871138725055587</v>
      </c>
    </row>
    <row r="8" spans="1:28" x14ac:dyDescent="0.2">
      <c r="A8" s="33">
        <v>9384</v>
      </c>
      <c r="B8" s="33" t="s">
        <v>286</v>
      </c>
      <c r="C8" s="34" t="s">
        <v>20</v>
      </c>
      <c r="D8" s="151">
        <v>449.50798200000008</v>
      </c>
      <c r="E8" s="151">
        <v>516.9341793000001</v>
      </c>
      <c r="F8" s="166">
        <f>E8*(1-C15)</f>
        <v>336.00721654500006</v>
      </c>
      <c r="G8" s="152">
        <v>529.50798200000008</v>
      </c>
      <c r="H8" s="148">
        <v>35.300532133333341</v>
      </c>
      <c r="I8" s="149">
        <v>27.868841157894742</v>
      </c>
      <c r="J8" s="150">
        <v>31.14752835294118</v>
      </c>
      <c r="K8" s="187">
        <f t="shared" si="12"/>
        <v>494.45878020000015</v>
      </c>
      <c r="L8" s="188">
        <f t="shared" si="13"/>
        <v>568.62759723000011</v>
      </c>
      <c r="M8" s="188">
        <f t="shared" si="0"/>
        <v>574.45878020000009</v>
      </c>
      <c r="N8" s="189">
        <f t="shared" si="1"/>
        <v>33.791692952941183</v>
      </c>
      <c r="O8" s="190">
        <f t="shared" si="2"/>
        <v>27.355180009523814</v>
      </c>
      <c r="P8" s="191">
        <f t="shared" si="3"/>
        <v>31.914376677777781</v>
      </c>
      <c r="Q8" s="220">
        <f t="shared" si="14"/>
        <v>543.90465822000021</v>
      </c>
      <c r="R8" s="221">
        <f t="shared" si="15"/>
        <v>625.49035695300017</v>
      </c>
      <c r="S8" s="221">
        <f t="shared" si="4"/>
        <v>623.90465822000021</v>
      </c>
      <c r="T8" s="222">
        <f t="shared" si="5"/>
        <v>36.700274012941186</v>
      </c>
      <c r="U8" s="223">
        <f t="shared" si="6"/>
        <v>29.70974562952382</v>
      </c>
      <c r="V8" s="224">
        <f t="shared" si="7"/>
        <v>34.661369901111122</v>
      </c>
      <c r="W8" s="253">
        <f t="shared" si="16"/>
        <v>598.29512404200034</v>
      </c>
      <c r="X8" s="254">
        <f t="shared" si="17"/>
        <v>688.03939264830035</v>
      </c>
      <c r="Y8" s="254">
        <f t="shared" si="8"/>
        <v>678.29512404200034</v>
      </c>
      <c r="Z8" s="255">
        <f t="shared" si="9"/>
        <v>39.899713178941198</v>
      </c>
      <c r="AA8" s="256">
        <f t="shared" si="10"/>
        <v>32.299767811523829</v>
      </c>
      <c r="AB8" s="257">
        <f t="shared" si="11"/>
        <v>37.683062446777797</v>
      </c>
    </row>
    <row r="9" spans="1:28" x14ac:dyDescent="0.2">
      <c r="A9" s="33">
        <v>9773</v>
      </c>
      <c r="B9" s="33" t="s">
        <v>307</v>
      </c>
      <c r="C9" s="34" t="s">
        <v>20</v>
      </c>
      <c r="D9" s="151">
        <v>705.43000000000018</v>
      </c>
      <c r="E9" s="151">
        <v>811.24450000000013</v>
      </c>
      <c r="F9" s="166">
        <f>E9*(1-C15)</f>
        <v>527.30892500000016</v>
      </c>
      <c r="G9" s="152">
        <v>785.43000000000018</v>
      </c>
      <c r="H9" s="148">
        <v>52.362000000000009</v>
      </c>
      <c r="I9" s="149">
        <v>41.338421052631588</v>
      </c>
      <c r="J9" s="150">
        <v>46.201764705882361</v>
      </c>
      <c r="K9" s="187">
        <f t="shared" si="12"/>
        <v>775.9730000000003</v>
      </c>
      <c r="L9" s="188">
        <f t="shared" si="13"/>
        <v>892.36895000000027</v>
      </c>
      <c r="M9" s="188">
        <f t="shared" si="0"/>
        <v>855.9730000000003</v>
      </c>
      <c r="N9" s="189">
        <f t="shared" si="1"/>
        <v>50.351352941176486</v>
      </c>
      <c r="O9" s="190">
        <f t="shared" si="2"/>
        <v>40.760619047619059</v>
      </c>
      <c r="P9" s="191">
        <f t="shared" si="3"/>
        <v>47.554055555555571</v>
      </c>
      <c r="Q9" s="220">
        <f t="shared" si="14"/>
        <v>853.57030000000043</v>
      </c>
      <c r="R9" s="221">
        <f t="shared" si="15"/>
        <v>981.60584500000039</v>
      </c>
      <c r="S9" s="221">
        <f t="shared" si="4"/>
        <v>933.57030000000043</v>
      </c>
      <c r="T9" s="222">
        <f t="shared" si="5"/>
        <v>54.915900000000022</v>
      </c>
      <c r="U9" s="223">
        <f t="shared" si="6"/>
        <v>44.455728571428594</v>
      </c>
      <c r="V9" s="224">
        <f t="shared" si="7"/>
        <v>51.865016666666691</v>
      </c>
      <c r="W9" s="253">
        <f t="shared" si="16"/>
        <v>938.92733000000055</v>
      </c>
      <c r="X9" s="254">
        <f t="shared" si="17"/>
        <v>1079.7664295000006</v>
      </c>
      <c r="Y9" s="254">
        <f t="shared" si="8"/>
        <v>1018.9273300000006</v>
      </c>
      <c r="Z9" s="255">
        <f t="shared" si="9"/>
        <v>59.936901764705915</v>
      </c>
      <c r="AA9" s="256">
        <f t="shared" si="10"/>
        <v>48.520349047619071</v>
      </c>
      <c r="AB9" s="257">
        <f t="shared" si="11"/>
        <v>56.60707388888892</v>
      </c>
    </row>
    <row r="10" spans="1:28" x14ac:dyDescent="0.2">
      <c r="A10" s="33">
        <v>9866</v>
      </c>
      <c r="B10" s="33" t="s">
        <v>337</v>
      </c>
      <c r="C10" s="34" t="s">
        <v>20</v>
      </c>
      <c r="D10" s="151">
        <v>583.47299999999996</v>
      </c>
      <c r="E10" s="151">
        <v>670.99394999999993</v>
      </c>
      <c r="F10" s="166">
        <f>E10*(1-C15)</f>
        <v>436.14606749999996</v>
      </c>
      <c r="G10" s="152">
        <v>663.47299999999996</v>
      </c>
      <c r="H10" s="148">
        <v>44.231533333333331</v>
      </c>
      <c r="I10" s="149">
        <v>34.919631578947367</v>
      </c>
      <c r="J10" s="150">
        <v>39.027823529411762</v>
      </c>
      <c r="K10" s="187">
        <f t="shared" si="12"/>
        <v>641.82029999999997</v>
      </c>
      <c r="L10" s="188">
        <f t="shared" si="13"/>
        <v>738.09334499999989</v>
      </c>
      <c r="M10" s="188">
        <f t="shared" si="0"/>
        <v>721.82029999999997</v>
      </c>
      <c r="N10" s="189">
        <f t="shared" si="1"/>
        <v>42.46001764705882</v>
      </c>
      <c r="O10" s="190">
        <f t="shared" si="2"/>
        <v>34.372395238095237</v>
      </c>
      <c r="P10" s="191">
        <f t="shared" si="3"/>
        <v>40.101127777777776</v>
      </c>
      <c r="Q10" s="220">
        <f t="shared" si="14"/>
        <v>706.00233000000003</v>
      </c>
      <c r="R10" s="221">
        <f t="shared" si="15"/>
        <v>811.90267949999998</v>
      </c>
      <c r="S10" s="221">
        <f t="shared" si="4"/>
        <v>786.00233000000003</v>
      </c>
      <c r="T10" s="222">
        <f t="shared" si="5"/>
        <v>46.235431176470591</v>
      </c>
      <c r="U10" s="223">
        <f t="shared" si="6"/>
        <v>37.428682380952381</v>
      </c>
      <c r="V10" s="224">
        <f t="shared" si="7"/>
        <v>43.666796111111111</v>
      </c>
      <c r="W10" s="253">
        <f t="shared" si="16"/>
        <v>776.60256300000015</v>
      </c>
      <c r="X10" s="254">
        <f t="shared" si="17"/>
        <v>893.09294745000011</v>
      </c>
      <c r="Y10" s="254">
        <f t="shared" si="8"/>
        <v>856.60256300000015</v>
      </c>
      <c r="Z10" s="255">
        <f t="shared" si="9"/>
        <v>50.388386058823535</v>
      </c>
      <c r="AA10" s="256">
        <f t="shared" si="10"/>
        <v>40.790598238095242</v>
      </c>
      <c r="AB10" s="257">
        <f t="shared" si="11"/>
        <v>47.589031277777785</v>
      </c>
    </row>
    <row r="11" spans="1:28" x14ac:dyDescent="0.2">
      <c r="A11" s="50">
        <v>9870</v>
      </c>
      <c r="B11" s="157" t="s">
        <v>340</v>
      </c>
      <c r="C11" s="34" t="s">
        <v>20</v>
      </c>
      <c r="D11" s="151">
        <v>391</v>
      </c>
      <c r="E11" s="151">
        <v>449.65</v>
      </c>
      <c r="F11" s="166">
        <f>E11*(1-C15)</f>
        <v>292.27249999999998</v>
      </c>
      <c r="G11" s="152">
        <v>471</v>
      </c>
      <c r="H11" s="153">
        <v>31.4</v>
      </c>
      <c r="I11" s="154">
        <v>24.789473684210527</v>
      </c>
      <c r="J11" s="155">
        <v>27.705882352941178</v>
      </c>
      <c r="K11" s="187">
        <f t="shared" si="12"/>
        <v>430.1</v>
      </c>
      <c r="L11" s="188">
        <f t="shared" si="13"/>
        <v>494.61500000000001</v>
      </c>
      <c r="M11" s="188">
        <f t="shared" si="0"/>
        <v>510.1</v>
      </c>
      <c r="N11" s="189">
        <f t="shared" si="1"/>
        <v>30.005882352941178</v>
      </c>
      <c r="O11" s="190">
        <f t="shared" si="2"/>
        <v>24.290476190476191</v>
      </c>
      <c r="P11" s="191">
        <f t="shared" si="3"/>
        <v>28.338888888888889</v>
      </c>
      <c r="Q11" s="220">
        <f t="shared" si="14"/>
        <v>473.11000000000007</v>
      </c>
      <c r="R11" s="221">
        <f t="shared" si="15"/>
        <v>544.07650000000001</v>
      </c>
      <c r="S11" s="221">
        <f t="shared" si="4"/>
        <v>553.11000000000013</v>
      </c>
      <c r="T11" s="222">
        <f t="shared" si="5"/>
        <v>32.535882352941186</v>
      </c>
      <c r="U11" s="223">
        <f t="shared" si="6"/>
        <v>26.338571428571434</v>
      </c>
      <c r="V11" s="224">
        <f t="shared" si="7"/>
        <v>30.728333333333339</v>
      </c>
      <c r="W11" s="253">
        <f t="shared" si="16"/>
        <v>520.42100000000016</v>
      </c>
      <c r="X11" s="254">
        <f t="shared" si="17"/>
        <v>598.48415000000011</v>
      </c>
      <c r="Y11" s="254">
        <f t="shared" si="8"/>
        <v>600.42100000000016</v>
      </c>
      <c r="Z11" s="255">
        <f t="shared" si="9"/>
        <v>35.318882352941188</v>
      </c>
      <c r="AA11" s="256">
        <f t="shared" si="10"/>
        <v>28.591476190476197</v>
      </c>
      <c r="AB11" s="257">
        <f t="shared" si="11"/>
        <v>33.356722222222231</v>
      </c>
    </row>
    <row r="12" spans="1:28" x14ac:dyDescent="0.2">
      <c r="A12" s="33">
        <v>9893</v>
      </c>
      <c r="B12" s="157" t="s">
        <v>346</v>
      </c>
      <c r="C12" s="34" t="s">
        <v>20</v>
      </c>
      <c r="D12" s="151">
        <v>391</v>
      </c>
      <c r="E12" s="151">
        <v>449.65</v>
      </c>
      <c r="F12" s="166">
        <f>E12*(1-C15)</f>
        <v>292.27249999999998</v>
      </c>
      <c r="G12" s="152">
        <v>471</v>
      </c>
      <c r="H12" s="153">
        <v>31.4</v>
      </c>
      <c r="I12" s="154">
        <v>24.789473684210527</v>
      </c>
      <c r="J12" s="155">
        <v>27.705882352941178</v>
      </c>
      <c r="K12" s="187">
        <f t="shared" si="12"/>
        <v>430.1</v>
      </c>
      <c r="L12" s="188">
        <f t="shared" si="13"/>
        <v>494.61500000000001</v>
      </c>
      <c r="M12" s="188">
        <f t="shared" si="0"/>
        <v>510.1</v>
      </c>
      <c r="N12" s="189">
        <f t="shared" si="1"/>
        <v>30.005882352941178</v>
      </c>
      <c r="O12" s="190">
        <f t="shared" si="2"/>
        <v>24.290476190476191</v>
      </c>
      <c r="P12" s="191">
        <f t="shared" si="3"/>
        <v>28.338888888888889</v>
      </c>
      <c r="Q12" s="220">
        <f t="shared" si="14"/>
        <v>473.11000000000007</v>
      </c>
      <c r="R12" s="221">
        <f t="shared" si="15"/>
        <v>544.07650000000001</v>
      </c>
      <c r="S12" s="221">
        <f t="shared" si="4"/>
        <v>553.11000000000013</v>
      </c>
      <c r="T12" s="222">
        <f t="shared" si="5"/>
        <v>32.535882352941186</v>
      </c>
      <c r="U12" s="223">
        <f t="shared" si="6"/>
        <v>26.338571428571434</v>
      </c>
      <c r="V12" s="224">
        <f t="shared" si="7"/>
        <v>30.728333333333339</v>
      </c>
      <c r="W12" s="253">
        <f t="shared" si="16"/>
        <v>520.42100000000016</v>
      </c>
      <c r="X12" s="254">
        <f t="shared" si="17"/>
        <v>598.48415000000011</v>
      </c>
      <c r="Y12" s="254">
        <f t="shared" si="8"/>
        <v>600.42100000000016</v>
      </c>
      <c r="Z12" s="255">
        <f t="shared" si="9"/>
        <v>35.318882352941188</v>
      </c>
      <c r="AA12" s="256">
        <f t="shared" si="10"/>
        <v>28.591476190476197</v>
      </c>
      <c r="AB12" s="257">
        <f t="shared" si="11"/>
        <v>33.356722222222231</v>
      </c>
    </row>
    <row r="13" spans="1:28" x14ac:dyDescent="0.2">
      <c r="A13">
        <v>9908</v>
      </c>
      <c r="B13" s="214" t="s">
        <v>358</v>
      </c>
      <c r="C13" t="s">
        <v>20</v>
      </c>
      <c r="D13" s="206"/>
      <c r="E13" s="206"/>
      <c r="F13" s="215"/>
      <c r="G13" s="207"/>
      <c r="H13" s="208"/>
      <c r="I13" s="178"/>
      <c r="J13" s="210"/>
      <c r="K13" s="187">
        <v>260.87</v>
      </c>
      <c r="L13" s="188">
        <f t="shared" ref="L13" si="18">K13*1.15</f>
        <v>300.00049999999999</v>
      </c>
      <c r="M13" s="188">
        <f t="shared" ref="M13" si="19">K13+80</f>
        <v>340.87</v>
      </c>
      <c r="N13" s="189">
        <f t="shared" ref="N13" si="20">+((K13+80)/17)</f>
        <v>20.051176470588235</v>
      </c>
      <c r="O13" s="190">
        <f t="shared" ref="O13" si="21">+((K13+80)/21)</f>
        <v>16.231904761904762</v>
      </c>
      <c r="P13" s="191">
        <f t="shared" ref="P13" si="22">+((K13+80)/18)</f>
        <v>18.937222222222221</v>
      </c>
      <c r="Q13" s="220">
        <f t="shared" si="14"/>
        <v>286.95700000000005</v>
      </c>
      <c r="R13" s="221">
        <f t="shared" si="15"/>
        <v>330.00055000000003</v>
      </c>
      <c r="S13" s="221">
        <f t="shared" si="4"/>
        <v>366.95700000000005</v>
      </c>
      <c r="T13" s="222">
        <f t="shared" si="5"/>
        <v>21.585705882352944</v>
      </c>
      <c r="U13" s="223">
        <f t="shared" si="6"/>
        <v>17.474142857142859</v>
      </c>
      <c r="V13" s="224">
        <f t="shared" si="7"/>
        <v>20.386500000000002</v>
      </c>
      <c r="W13" s="253">
        <f t="shared" si="16"/>
        <v>315.6527000000001</v>
      </c>
      <c r="X13" s="254">
        <f t="shared" si="17"/>
        <v>363.00060500000006</v>
      </c>
      <c r="Y13" s="254">
        <f t="shared" si="8"/>
        <v>395.6527000000001</v>
      </c>
      <c r="Z13" s="255">
        <f t="shared" si="9"/>
        <v>23.273688235294124</v>
      </c>
      <c r="AA13" s="256">
        <f t="shared" si="10"/>
        <v>18.840604761904768</v>
      </c>
      <c r="AB13" s="257">
        <f t="shared" si="11"/>
        <v>21.980705555555559</v>
      </c>
    </row>
    <row r="14" spans="1:28" x14ac:dyDescent="0.2">
      <c r="B14" s="158" t="s">
        <v>348</v>
      </c>
      <c r="C14" s="92"/>
      <c r="D14" s="159">
        <f>SUM(D2:D12)</f>
        <v>6951.2607350000017</v>
      </c>
      <c r="E14" s="159">
        <f t="shared" ref="E14" si="23">SUM(E2:E12)</f>
        <v>7993.9498452500002</v>
      </c>
      <c r="F14" s="167">
        <f>SUM(F1:F12)</f>
        <v>5196.0673994125009</v>
      </c>
      <c r="G14" s="159"/>
      <c r="I14" s="158" t="s">
        <v>348</v>
      </c>
      <c r="J14" s="92"/>
      <c r="K14" s="159">
        <f>SUM(K2:K12)</f>
        <v>7646.386808500004</v>
      </c>
      <c r="L14" s="159">
        <f t="shared" ref="L14" si="24">SUM(L2:L12)</f>
        <v>8793.3448297750019</v>
      </c>
      <c r="M14" s="167">
        <f>SUM(M1:M12)</f>
        <v>8526.3868085000031</v>
      </c>
      <c r="N14" s="194"/>
      <c r="O14" s="195"/>
      <c r="P14" s="196"/>
      <c r="Q14" s="159">
        <f>SUM(Q2:Q12)</f>
        <v>8411.0254893500041</v>
      </c>
      <c r="R14" s="159">
        <f t="shared" ref="R14" si="25">SUM(R2:R12)</f>
        <v>9672.6793127525016</v>
      </c>
      <c r="S14" s="167">
        <f>SUM(S1:S12)</f>
        <v>9291.0254893500041</v>
      </c>
      <c r="W14" s="159">
        <f>SUM(W2:W12)</f>
        <v>9252.1280382850055</v>
      </c>
      <c r="X14" s="159">
        <f t="shared" ref="X14" si="26">SUM(X2:X12)</f>
        <v>10639.947244027755</v>
      </c>
      <c r="Y14" s="167">
        <f>SUM(Y1:Y12)</f>
        <v>10132.128038285005</v>
      </c>
    </row>
    <row r="15" spans="1:28" x14ac:dyDescent="0.2">
      <c r="B15" s="158" t="s">
        <v>347</v>
      </c>
      <c r="C15" s="160">
        <v>0.35</v>
      </c>
      <c r="D15" s="161">
        <f>D14*(1-C15)</f>
        <v>4518.3194777500012</v>
      </c>
      <c r="E15" s="162">
        <f>E14*(1-C15)</f>
        <v>5196.0673994125</v>
      </c>
      <c r="F15" s="161" t="s">
        <v>349</v>
      </c>
      <c r="I15" s="158" t="s">
        <v>347</v>
      </c>
      <c r="J15" s="160">
        <v>0.35</v>
      </c>
      <c r="K15" s="161">
        <f>K14*(1-J15)</f>
        <v>4970.1514255250031</v>
      </c>
      <c r="L15" s="162">
        <f>L14*(1-J15)</f>
        <v>5715.6741393537513</v>
      </c>
      <c r="M15" s="161" t="s">
        <v>349</v>
      </c>
      <c r="N15" s="194"/>
      <c r="O15" s="195"/>
      <c r="P15" s="196"/>
      <c r="Q15" s="161">
        <f>Q14*(1-P15)</f>
        <v>8411.0254893500041</v>
      </c>
      <c r="R15" s="162">
        <f>R14*(1-P15)</f>
        <v>9672.6793127525016</v>
      </c>
      <c r="S15" s="161" t="s">
        <v>349</v>
      </c>
      <c r="W15" s="161">
        <f>W14*(1-V15)</f>
        <v>9252.1280382850055</v>
      </c>
      <c r="X15" s="162">
        <f>X14*(1-V15)</f>
        <v>10639.947244027755</v>
      </c>
      <c r="Y15" s="161" t="s">
        <v>349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"/>
  <sheetViews>
    <sheetView workbookViewId="0">
      <selection activeCell="W21" sqref="W21"/>
    </sheetView>
  </sheetViews>
  <sheetFormatPr baseColWidth="10" defaultColWidth="8.83203125" defaultRowHeight="15" x14ac:dyDescent="0.2"/>
  <cols>
    <col min="2" max="2" width="33" customWidth="1"/>
    <col min="4" max="6" width="10.5" hidden="1" customWidth="1"/>
    <col min="7" max="9" width="0" hidden="1" customWidth="1"/>
    <col min="10" max="10" width="8.5" hidden="1" customWidth="1"/>
    <col min="11" max="12" width="10.5" hidden="1" customWidth="1"/>
    <col min="13" max="16" width="0" hidden="1" customWidth="1"/>
    <col min="17" max="18" width="10.1640625" hidden="1" customWidth="1"/>
    <col min="19" max="22" width="0" hidden="1" customWidth="1"/>
    <col min="23" max="24" width="10.1640625" bestFit="1" customWidth="1"/>
  </cols>
  <sheetData>
    <row r="1" spans="1:28" ht="65" thickBot="1" x14ac:dyDescent="0.25">
      <c r="A1" s="1" t="s">
        <v>0</v>
      </c>
      <c r="B1" s="1" t="s">
        <v>1</v>
      </c>
      <c r="C1" s="2" t="s">
        <v>2</v>
      </c>
      <c r="D1" s="144" t="s">
        <v>342</v>
      </c>
      <c r="E1" s="144" t="s">
        <v>343</v>
      </c>
      <c r="F1" s="164" t="s">
        <v>350</v>
      </c>
      <c r="G1" s="145" t="s">
        <v>5</v>
      </c>
      <c r="H1" s="144" t="s">
        <v>11</v>
      </c>
      <c r="I1" s="144" t="s">
        <v>12</v>
      </c>
      <c r="J1" s="144" t="s">
        <v>16</v>
      </c>
      <c r="K1" s="185" t="s">
        <v>354</v>
      </c>
      <c r="L1" s="185" t="s">
        <v>355</v>
      </c>
      <c r="M1" s="186" t="s">
        <v>5</v>
      </c>
      <c r="N1" s="185" t="s">
        <v>356</v>
      </c>
      <c r="O1" s="185" t="s">
        <v>357</v>
      </c>
      <c r="P1" s="185" t="s">
        <v>13</v>
      </c>
      <c r="Q1" s="164" t="s">
        <v>361</v>
      </c>
      <c r="R1" s="164" t="s">
        <v>362</v>
      </c>
      <c r="S1" s="219" t="s">
        <v>5</v>
      </c>
      <c r="T1" s="164" t="s">
        <v>356</v>
      </c>
      <c r="U1" s="164" t="s">
        <v>357</v>
      </c>
      <c r="V1" s="164" t="s">
        <v>13</v>
      </c>
      <c r="W1" s="251" t="s">
        <v>413</v>
      </c>
      <c r="X1" s="251" t="s">
        <v>414</v>
      </c>
      <c r="Y1" s="252" t="s">
        <v>5</v>
      </c>
      <c r="Z1" s="251" t="s">
        <v>356</v>
      </c>
      <c r="AA1" s="251" t="s">
        <v>357</v>
      </c>
      <c r="AB1" s="251" t="s">
        <v>13</v>
      </c>
    </row>
    <row r="2" spans="1:28" x14ac:dyDescent="0.2">
      <c r="A2" s="33">
        <v>9370</v>
      </c>
      <c r="B2" s="33" t="s">
        <v>275</v>
      </c>
      <c r="C2" s="34" t="s">
        <v>20</v>
      </c>
      <c r="D2" s="151">
        <v>321.07713000000012</v>
      </c>
      <c r="E2" s="151">
        <v>369.23869950000011</v>
      </c>
      <c r="F2" s="166">
        <f>E2*(1-C9)</f>
        <v>240.00515467500009</v>
      </c>
      <c r="G2" s="152">
        <v>401.07713000000012</v>
      </c>
      <c r="H2" s="148">
        <v>26.738475333333341</v>
      </c>
      <c r="I2" s="149">
        <v>21.109322631578955</v>
      </c>
      <c r="J2" s="150">
        <v>23.592772352941182</v>
      </c>
      <c r="K2" s="187">
        <f>D2*1.1</f>
        <v>353.18484300000017</v>
      </c>
      <c r="L2" s="188">
        <f>K2*1.15</f>
        <v>406.16256945000015</v>
      </c>
      <c r="M2" s="188">
        <f t="shared" ref="M2:M7" si="0">K2+80</f>
        <v>433.18484300000017</v>
      </c>
      <c r="N2" s="189">
        <f t="shared" ref="N2:N7" si="1">+((K2+80)/17)</f>
        <v>25.481461352941185</v>
      </c>
      <c r="O2" s="190">
        <f t="shared" ref="O2:O7" si="2">+((K2+80)/21)</f>
        <v>20.627849666666673</v>
      </c>
      <c r="P2" s="191">
        <f t="shared" ref="P2:P7" si="3">+((K2+80)/18)</f>
        <v>24.065824611111122</v>
      </c>
      <c r="Q2" s="220">
        <f>K2*1.1</f>
        <v>388.50332730000019</v>
      </c>
      <c r="R2" s="221">
        <f>Q2*1.15</f>
        <v>446.77882639500018</v>
      </c>
      <c r="S2" s="221">
        <f t="shared" ref="S2:S7" si="4">Q2+80</f>
        <v>468.50332730000019</v>
      </c>
      <c r="T2" s="222">
        <f t="shared" ref="T2:T7" si="5">+((Q2+80)/17)</f>
        <v>27.559019252941187</v>
      </c>
      <c r="U2" s="223">
        <f t="shared" ref="U2:U7" si="6">+((Q2+80)/21)</f>
        <v>22.309682252380963</v>
      </c>
      <c r="V2" s="224">
        <f t="shared" ref="V2:V7" si="7">+((Q2+80)/18)</f>
        <v>26.027962627777789</v>
      </c>
      <c r="W2" s="253">
        <f>Q2*1.1</f>
        <v>427.35366003000024</v>
      </c>
      <c r="X2" s="254">
        <f>W2*1.15</f>
        <v>491.45670903450025</v>
      </c>
      <c r="Y2" s="254">
        <f t="shared" ref="Y2:Y7" si="8">W2+80</f>
        <v>507.35366003000024</v>
      </c>
      <c r="Z2" s="255">
        <f t="shared" ref="Z2:Z7" si="9">+((W2+80)/17)</f>
        <v>29.84433294294119</v>
      </c>
      <c r="AA2" s="256">
        <f t="shared" ref="AA2:AA7" si="10">+((W2+80)/21)</f>
        <v>24.159698096666677</v>
      </c>
      <c r="AB2" s="257">
        <f t="shared" ref="AB2:AB7" si="11">+((W2+80)/18)</f>
        <v>28.186314446111126</v>
      </c>
    </row>
    <row r="3" spans="1:28" x14ac:dyDescent="0.2">
      <c r="A3" s="33">
        <v>9371</v>
      </c>
      <c r="B3" s="33" t="s">
        <v>276</v>
      </c>
      <c r="C3" s="34" t="s">
        <v>20</v>
      </c>
      <c r="D3" s="151">
        <v>385.29255600000016</v>
      </c>
      <c r="E3" s="151">
        <v>443.08643940000013</v>
      </c>
      <c r="F3" s="166">
        <f>E3*(1-C9)</f>
        <v>288.0061856100001</v>
      </c>
      <c r="G3" s="152">
        <v>465.29255600000016</v>
      </c>
      <c r="H3" s="148">
        <v>31.019503733333345</v>
      </c>
      <c r="I3" s="149">
        <v>24.489081894736852</v>
      </c>
      <c r="J3" s="150">
        <v>27.370150352941184</v>
      </c>
      <c r="K3" s="187">
        <f t="shared" ref="K3:K7" si="12">D3*1.1</f>
        <v>423.82181160000022</v>
      </c>
      <c r="L3" s="188">
        <f t="shared" ref="L3:L7" si="13">K3*1.15</f>
        <v>487.39508334000021</v>
      </c>
      <c r="M3" s="188">
        <f t="shared" si="0"/>
        <v>503.82181160000022</v>
      </c>
      <c r="N3" s="189">
        <f t="shared" si="1"/>
        <v>29.636577152941189</v>
      </c>
      <c r="O3" s="190">
        <f t="shared" si="2"/>
        <v>23.991514838095249</v>
      </c>
      <c r="P3" s="191">
        <f t="shared" si="3"/>
        <v>27.990100644444457</v>
      </c>
      <c r="Q3" s="220">
        <f t="shared" ref="Q3:Q7" si="14">K3*1.1</f>
        <v>466.20399276000029</v>
      </c>
      <c r="R3" s="221">
        <f t="shared" ref="R3:R7" si="15">Q3*1.15</f>
        <v>536.13459167400026</v>
      </c>
      <c r="S3" s="221">
        <f t="shared" si="4"/>
        <v>546.20399276000035</v>
      </c>
      <c r="T3" s="222">
        <f t="shared" si="5"/>
        <v>32.129646632941196</v>
      </c>
      <c r="U3" s="223">
        <f t="shared" si="6"/>
        <v>26.009713940952398</v>
      </c>
      <c r="V3" s="224">
        <f t="shared" si="7"/>
        <v>30.344666264444463</v>
      </c>
      <c r="W3" s="253">
        <f t="shared" ref="W3:W7" si="16">Q3*1.1</f>
        <v>512.8243920360004</v>
      </c>
      <c r="X3" s="254">
        <f t="shared" ref="X3:X7" si="17">W3*1.15</f>
        <v>589.74805084140041</v>
      </c>
      <c r="Y3" s="254">
        <f t="shared" si="8"/>
        <v>592.8243920360004</v>
      </c>
      <c r="Z3" s="255">
        <f t="shared" si="9"/>
        <v>34.872023060941203</v>
      </c>
      <c r="AA3" s="256">
        <f t="shared" si="10"/>
        <v>28.229732954095258</v>
      </c>
      <c r="AB3" s="257">
        <f t="shared" si="11"/>
        <v>32.934688446444468</v>
      </c>
    </row>
    <row r="4" spans="1:28" x14ac:dyDescent="0.2">
      <c r="A4" s="33">
        <v>9372</v>
      </c>
      <c r="B4" s="33" t="s">
        <v>277</v>
      </c>
      <c r="C4" s="34" t="s">
        <v>20</v>
      </c>
      <c r="D4" s="151">
        <v>410.97287000000011</v>
      </c>
      <c r="E4" s="151">
        <v>472.61880050000008</v>
      </c>
      <c r="F4" s="166">
        <f>E4*(1-C9)</f>
        <v>307.20222032500004</v>
      </c>
      <c r="G4" s="152">
        <v>490.97287000000011</v>
      </c>
      <c r="H4" s="148">
        <v>32.731524666666672</v>
      </c>
      <c r="I4" s="149">
        <v>25.840677368421058</v>
      </c>
      <c r="J4" s="150">
        <v>28.880757058823537</v>
      </c>
      <c r="K4" s="187">
        <f t="shared" si="12"/>
        <v>452.07015700000017</v>
      </c>
      <c r="L4" s="188">
        <f t="shared" si="13"/>
        <v>519.88068055000019</v>
      </c>
      <c r="M4" s="188">
        <f t="shared" si="0"/>
        <v>532.07015700000011</v>
      </c>
      <c r="N4" s="189">
        <f t="shared" si="1"/>
        <v>31.298244529411772</v>
      </c>
      <c r="O4" s="190">
        <f t="shared" si="2"/>
        <v>25.336674142857149</v>
      </c>
      <c r="P4" s="191">
        <f t="shared" si="3"/>
        <v>29.559453166666671</v>
      </c>
      <c r="Q4" s="220">
        <f t="shared" si="14"/>
        <v>497.27717270000022</v>
      </c>
      <c r="R4" s="221">
        <f t="shared" si="15"/>
        <v>571.86874860500018</v>
      </c>
      <c r="S4" s="221">
        <f t="shared" si="4"/>
        <v>577.27717270000016</v>
      </c>
      <c r="T4" s="222">
        <f t="shared" si="5"/>
        <v>33.957480747058831</v>
      </c>
      <c r="U4" s="223">
        <f t="shared" si="6"/>
        <v>27.489389176190485</v>
      </c>
      <c r="V4" s="224">
        <f t="shared" si="7"/>
        <v>32.0709540388889</v>
      </c>
      <c r="W4" s="253">
        <f t="shared" si="16"/>
        <v>547.00488997000025</v>
      </c>
      <c r="X4" s="254">
        <f t="shared" si="17"/>
        <v>629.05562346550028</v>
      </c>
      <c r="Y4" s="254">
        <f t="shared" si="8"/>
        <v>627.00488997000025</v>
      </c>
      <c r="Z4" s="255">
        <f t="shared" si="9"/>
        <v>36.8826405864706</v>
      </c>
      <c r="AA4" s="256">
        <f t="shared" si="10"/>
        <v>29.857375712857156</v>
      </c>
      <c r="AB4" s="257">
        <f t="shared" si="11"/>
        <v>34.83360499833335</v>
      </c>
    </row>
    <row r="5" spans="1:28" x14ac:dyDescent="0.2">
      <c r="A5" s="33">
        <v>9373</v>
      </c>
      <c r="B5" s="33" t="s">
        <v>278</v>
      </c>
      <c r="C5" s="34" t="s">
        <v>20</v>
      </c>
      <c r="D5" s="151">
        <v>449.50798200000008</v>
      </c>
      <c r="E5" s="151">
        <v>516.9341793000001</v>
      </c>
      <c r="F5" s="166">
        <f>E5*(1-C9)</f>
        <v>336.00721654500006</v>
      </c>
      <c r="G5" s="152">
        <v>529.50798200000008</v>
      </c>
      <c r="H5" s="148">
        <v>35.300532133333341</v>
      </c>
      <c r="I5" s="149">
        <v>27.868841157894742</v>
      </c>
      <c r="J5" s="150">
        <v>31.14752835294118</v>
      </c>
      <c r="K5" s="187">
        <f t="shared" si="12"/>
        <v>494.45878020000015</v>
      </c>
      <c r="L5" s="188">
        <f t="shared" si="13"/>
        <v>568.62759723000011</v>
      </c>
      <c r="M5" s="188">
        <f t="shared" si="0"/>
        <v>574.45878020000009</v>
      </c>
      <c r="N5" s="189">
        <f t="shared" si="1"/>
        <v>33.791692952941183</v>
      </c>
      <c r="O5" s="190">
        <f t="shared" si="2"/>
        <v>27.355180009523814</v>
      </c>
      <c r="P5" s="191">
        <f t="shared" si="3"/>
        <v>31.914376677777781</v>
      </c>
      <c r="Q5" s="220">
        <f t="shared" si="14"/>
        <v>543.90465822000021</v>
      </c>
      <c r="R5" s="221">
        <f t="shared" si="15"/>
        <v>625.49035695300017</v>
      </c>
      <c r="S5" s="221">
        <f t="shared" si="4"/>
        <v>623.90465822000021</v>
      </c>
      <c r="T5" s="222">
        <f t="shared" si="5"/>
        <v>36.700274012941186</v>
      </c>
      <c r="U5" s="223">
        <f t="shared" si="6"/>
        <v>29.70974562952382</v>
      </c>
      <c r="V5" s="224">
        <f t="shared" si="7"/>
        <v>34.661369901111122</v>
      </c>
      <c r="W5" s="253">
        <f t="shared" si="16"/>
        <v>598.29512404200034</v>
      </c>
      <c r="X5" s="254">
        <f t="shared" si="17"/>
        <v>688.03939264830035</v>
      </c>
      <c r="Y5" s="254">
        <f t="shared" si="8"/>
        <v>678.29512404200034</v>
      </c>
      <c r="Z5" s="255">
        <f t="shared" si="9"/>
        <v>39.899713178941198</v>
      </c>
      <c r="AA5" s="256">
        <f t="shared" si="10"/>
        <v>32.299767811523829</v>
      </c>
      <c r="AB5" s="257">
        <f t="shared" si="11"/>
        <v>37.683062446777797</v>
      </c>
    </row>
    <row r="6" spans="1:28" x14ac:dyDescent="0.2">
      <c r="A6" s="33">
        <v>9374</v>
      </c>
      <c r="B6" s="33" t="s">
        <v>279</v>
      </c>
      <c r="C6" s="34" t="s">
        <v>20</v>
      </c>
      <c r="D6" s="151">
        <v>449.50798200000008</v>
      </c>
      <c r="E6" s="151">
        <v>516.9341793000001</v>
      </c>
      <c r="F6" s="166">
        <f>E6*(1-C9)</f>
        <v>336.00721654500006</v>
      </c>
      <c r="G6" s="152">
        <v>529.50798200000008</v>
      </c>
      <c r="H6" s="148">
        <v>35.300532133333341</v>
      </c>
      <c r="I6" s="149">
        <v>27.868841157894742</v>
      </c>
      <c r="J6" s="150">
        <v>31.14752835294118</v>
      </c>
      <c r="K6" s="187">
        <f t="shared" si="12"/>
        <v>494.45878020000015</v>
      </c>
      <c r="L6" s="188">
        <f t="shared" si="13"/>
        <v>568.62759723000011</v>
      </c>
      <c r="M6" s="188">
        <f t="shared" si="0"/>
        <v>574.45878020000009</v>
      </c>
      <c r="N6" s="189">
        <f t="shared" si="1"/>
        <v>33.791692952941183</v>
      </c>
      <c r="O6" s="190">
        <f t="shared" si="2"/>
        <v>27.355180009523814</v>
      </c>
      <c r="P6" s="191">
        <f t="shared" si="3"/>
        <v>31.914376677777781</v>
      </c>
      <c r="Q6" s="220">
        <f t="shared" si="14"/>
        <v>543.90465822000021</v>
      </c>
      <c r="R6" s="221">
        <f t="shared" si="15"/>
        <v>625.49035695300017</v>
      </c>
      <c r="S6" s="221">
        <f t="shared" si="4"/>
        <v>623.90465822000021</v>
      </c>
      <c r="T6" s="222">
        <f t="shared" si="5"/>
        <v>36.700274012941186</v>
      </c>
      <c r="U6" s="223">
        <f t="shared" si="6"/>
        <v>29.70974562952382</v>
      </c>
      <c r="V6" s="224">
        <f t="shared" si="7"/>
        <v>34.661369901111122</v>
      </c>
      <c r="W6" s="253">
        <f t="shared" si="16"/>
        <v>598.29512404200034</v>
      </c>
      <c r="X6" s="254">
        <f t="shared" si="17"/>
        <v>688.03939264830035</v>
      </c>
      <c r="Y6" s="254">
        <f t="shared" si="8"/>
        <v>678.29512404200034</v>
      </c>
      <c r="Z6" s="255">
        <f t="shared" si="9"/>
        <v>39.899713178941198</v>
      </c>
      <c r="AA6" s="256">
        <f t="shared" si="10"/>
        <v>32.299767811523829</v>
      </c>
      <c r="AB6" s="257">
        <f t="shared" si="11"/>
        <v>37.683062446777797</v>
      </c>
    </row>
    <row r="7" spans="1:28" x14ac:dyDescent="0.2">
      <c r="A7" s="33">
        <v>9375</v>
      </c>
      <c r="B7" s="33" t="s">
        <v>280</v>
      </c>
      <c r="C7" s="34" t="s">
        <v>20</v>
      </c>
      <c r="D7" s="151">
        <v>475.18829600000015</v>
      </c>
      <c r="E7" s="151">
        <v>546.4665404000001</v>
      </c>
      <c r="F7" s="166">
        <f>E7*(1-C9)</f>
        <v>355.20325126000006</v>
      </c>
      <c r="G7" s="152">
        <v>555.18829600000015</v>
      </c>
      <c r="H7" s="148">
        <v>37.012553066666676</v>
      </c>
      <c r="I7" s="149">
        <v>29.220436631578956</v>
      </c>
      <c r="J7" s="150">
        <v>32.65813505882354</v>
      </c>
      <c r="K7" s="187">
        <f t="shared" si="12"/>
        <v>522.70712560000015</v>
      </c>
      <c r="L7" s="188">
        <f t="shared" si="13"/>
        <v>601.11319444000014</v>
      </c>
      <c r="M7" s="188">
        <f t="shared" si="0"/>
        <v>602.70712560000015</v>
      </c>
      <c r="N7" s="189">
        <f t="shared" si="1"/>
        <v>35.453360329411773</v>
      </c>
      <c r="O7" s="190">
        <f t="shared" si="2"/>
        <v>28.700339314285721</v>
      </c>
      <c r="P7" s="191">
        <f t="shared" si="3"/>
        <v>33.483729200000006</v>
      </c>
      <c r="Q7" s="220">
        <f t="shared" si="14"/>
        <v>574.97783816000026</v>
      </c>
      <c r="R7" s="221">
        <f t="shared" si="15"/>
        <v>661.2245138840002</v>
      </c>
      <c r="S7" s="221">
        <f t="shared" si="4"/>
        <v>654.97783816000026</v>
      </c>
      <c r="T7" s="222">
        <f t="shared" si="5"/>
        <v>38.528108127058836</v>
      </c>
      <c r="U7" s="223">
        <f t="shared" si="6"/>
        <v>31.189420864761917</v>
      </c>
      <c r="V7" s="224">
        <f t="shared" si="7"/>
        <v>36.387657675555573</v>
      </c>
      <c r="W7" s="253">
        <f t="shared" si="16"/>
        <v>632.4756219760003</v>
      </c>
      <c r="X7" s="254">
        <f t="shared" si="17"/>
        <v>727.34696527240033</v>
      </c>
      <c r="Y7" s="254">
        <f t="shared" si="8"/>
        <v>712.4756219760003</v>
      </c>
      <c r="Z7" s="255">
        <f t="shared" si="9"/>
        <v>41.910330704470603</v>
      </c>
      <c r="AA7" s="256">
        <f t="shared" si="10"/>
        <v>33.92741057028573</v>
      </c>
      <c r="AB7" s="257">
        <f t="shared" si="11"/>
        <v>39.581978998666685</v>
      </c>
    </row>
    <row r="8" spans="1:28" x14ac:dyDescent="0.2">
      <c r="B8" s="158" t="s">
        <v>348</v>
      </c>
      <c r="C8" s="92"/>
      <c r="D8" s="159">
        <f>SUM(D2:D7)</f>
        <v>2491.5468160000005</v>
      </c>
      <c r="E8" s="159">
        <f>SUM(E2:E7)</f>
        <v>2865.278838400001</v>
      </c>
      <c r="F8" s="167">
        <f>SUM(F2:F7)</f>
        <v>1862.4312449600006</v>
      </c>
      <c r="I8" s="158" t="s">
        <v>348</v>
      </c>
      <c r="J8" s="92"/>
      <c r="K8" s="159">
        <f>SUM(K2:K7)</f>
        <v>2740.7014976000009</v>
      </c>
      <c r="L8" s="159">
        <f>SUM(L2:L7)</f>
        <v>3151.8067222400005</v>
      </c>
      <c r="M8" s="167">
        <f>SUM(M2:M7)</f>
        <v>3220.7014976000009</v>
      </c>
      <c r="N8" s="194"/>
      <c r="O8" s="195"/>
      <c r="P8" s="196"/>
      <c r="Q8" s="159">
        <f>SUM(Q2:Q7)</f>
        <v>3014.7716473600017</v>
      </c>
      <c r="R8" s="159">
        <f>SUM(R2:R7)</f>
        <v>3466.9873944640012</v>
      </c>
      <c r="S8" s="167">
        <f>SUM(S2:S7)</f>
        <v>3494.7716473600017</v>
      </c>
      <c r="W8" s="159">
        <f>SUM(W2:W7)</f>
        <v>3316.2488120960015</v>
      </c>
      <c r="X8" s="159">
        <f>SUM(X2:X7)</f>
        <v>3813.6861339104016</v>
      </c>
      <c r="Y8" s="167">
        <f>SUM(Y2:Y7)</f>
        <v>3796.2488120960015</v>
      </c>
    </row>
    <row r="9" spans="1:28" x14ac:dyDescent="0.2">
      <c r="B9" s="158" t="s">
        <v>347</v>
      </c>
      <c r="C9" s="160">
        <v>0.35</v>
      </c>
      <c r="D9" s="161">
        <f>D8*(1-C9)</f>
        <v>1619.5054304000005</v>
      </c>
      <c r="E9" s="165">
        <f>E8*(1-C9)</f>
        <v>1862.4312449600006</v>
      </c>
      <c r="F9" s="163" t="s">
        <v>349</v>
      </c>
      <c r="I9" s="158" t="s">
        <v>347</v>
      </c>
      <c r="J9" s="160">
        <v>0.35</v>
      </c>
      <c r="K9" s="161">
        <f>K8*(1-J9)</f>
        <v>1781.4559734400007</v>
      </c>
      <c r="L9" s="165">
        <f>L8*(1-J9)</f>
        <v>2048.6743694560005</v>
      </c>
      <c r="M9" s="163" t="s">
        <v>349</v>
      </c>
      <c r="N9" s="194"/>
      <c r="O9" s="195"/>
      <c r="P9" s="196"/>
      <c r="Q9" s="161">
        <f>Q8*(1-P9)</f>
        <v>3014.7716473600017</v>
      </c>
      <c r="R9" s="165">
        <f>R8*(1-P9)</f>
        <v>3466.9873944640012</v>
      </c>
      <c r="S9" s="163" t="s">
        <v>349</v>
      </c>
      <c r="W9" s="161">
        <f>W8*(1-V9)</f>
        <v>3316.2488120960015</v>
      </c>
      <c r="X9" s="165">
        <f>X8*(1-V9)</f>
        <v>3813.6861339104016</v>
      </c>
      <c r="Y9" s="163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B53B-6D5C-4B6A-8A8B-9C1678942810}">
  <dimension ref="A1:AC15"/>
  <sheetViews>
    <sheetView workbookViewId="0">
      <selection activeCell="W16" sqref="W16"/>
    </sheetView>
  </sheetViews>
  <sheetFormatPr baseColWidth="10" defaultColWidth="8.83203125" defaultRowHeight="15" x14ac:dyDescent="0.2"/>
  <cols>
    <col min="2" max="2" width="46" customWidth="1"/>
    <col min="3" max="3" width="11.1640625" bestFit="1" customWidth="1"/>
    <col min="4" max="4" width="10.5" hidden="1" customWidth="1"/>
    <col min="5" max="6" width="12.83203125" hidden="1" customWidth="1"/>
    <col min="7" max="10" width="0" hidden="1" customWidth="1"/>
    <col min="11" max="12" width="10.5" hidden="1" customWidth="1"/>
    <col min="13" max="16" width="0" hidden="1" customWidth="1"/>
    <col min="17" max="18" width="10.1640625" hidden="1" customWidth="1"/>
    <col min="19" max="22" width="0" hidden="1" customWidth="1"/>
    <col min="23" max="23" width="10.1640625" bestFit="1" customWidth="1"/>
    <col min="24" max="24" width="11.1640625" bestFit="1" customWidth="1"/>
  </cols>
  <sheetData>
    <row r="1" spans="1:29" ht="65" thickBot="1" x14ac:dyDescent="0.25">
      <c r="A1" s="1" t="s">
        <v>0</v>
      </c>
      <c r="B1" s="1" t="s">
        <v>1</v>
      </c>
      <c r="C1" s="2" t="s">
        <v>2</v>
      </c>
      <c r="D1" s="144" t="s">
        <v>342</v>
      </c>
      <c r="E1" s="144" t="s">
        <v>343</v>
      </c>
      <c r="F1" s="168" t="s">
        <v>350</v>
      </c>
      <c r="G1" s="145" t="s">
        <v>5</v>
      </c>
      <c r="H1" s="144" t="s">
        <v>11</v>
      </c>
      <c r="I1" s="144" t="s">
        <v>12</v>
      </c>
      <c r="J1" s="144" t="s">
        <v>16</v>
      </c>
      <c r="K1" s="185" t="s">
        <v>354</v>
      </c>
      <c r="L1" s="185" t="s">
        <v>355</v>
      </c>
      <c r="M1" s="186" t="s">
        <v>5</v>
      </c>
      <c r="N1" s="185" t="s">
        <v>356</v>
      </c>
      <c r="O1" s="185" t="s">
        <v>357</v>
      </c>
      <c r="P1" s="185" t="s">
        <v>13</v>
      </c>
      <c r="Q1" s="164" t="s">
        <v>361</v>
      </c>
      <c r="R1" s="164" t="s">
        <v>362</v>
      </c>
      <c r="S1" s="219" t="s">
        <v>5</v>
      </c>
      <c r="T1" s="164" t="s">
        <v>356</v>
      </c>
      <c r="U1" s="164" t="s">
        <v>357</v>
      </c>
      <c r="V1" s="164" t="s">
        <v>13</v>
      </c>
      <c r="W1" s="251" t="s">
        <v>413</v>
      </c>
      <c r="X1" s="251" t="s">
        <v>414</v>
      </c>
      <c r="Y1" s="252" t="s">
        <v>5</v>
      </c>
      <c r="Z1" s="251" t="s">
        <v>356</v>
      </c>
      <c r="AA1" s="251" t="s">
        <v>357</v>
      </c>
      <c r="AB1" s="312" t="s">
        <v>13</v>
      </c>
      <c r="AC1" s="314" t="s">
        <v>421</v>
      </c>
    </row>
    <row r="2" spans="1:29" x14ac:dyDescent="0.2">
      <c r="A2" s="33">
        <v>8237</v>
      </c>
      <c r="B2" s="33" t="s">
        <v>157</v>
      </c>
      <c r="C2" s="34" t="s">
        <v>20</v>
      </c>
      <c r="D2" s="151">
        <v>410.97287000000011</v>
      </c>
      <c r="E2" s="151">
        <v>472.61880050000008</v>
      </c>
      <c r="F2" s="166">
        <f>E2*(1-C15)</f>
        <v>236.30940025000004</v>
      </c>
      <c r="G2" s="152">
        <v>490.97287000000011</v>
      </c>
      <c r="H2" s="148">
        <v>32.731524666666672</v>
      </c>
      <c r="I2" s="149">
        <v>25.840677368421058</v>
      </c>
      <c r="J2" s="150">
        <v>28.880757058823537</v>
      </c>
      <c r="K2" s="187">
        <f>D2*1.1</f>
        <v>452.07015700000017</v>
      </c>
      <c r="L2" s="188">
        <f>K2*1.15</f>
        <v>519.88068055000019</v>
      </c>
      <c r="M2" s="188">
        <f t="shared" ref="M2:M13" si="0">K2+80</f>
        <v>532.07015700000011</v>
      </c>
      <c r="N2" s="189">
        <f t="shared" ref="N2:N13" si="1">+((K2+80)/17)</f>
        <v>31.298244529411772</v>
      </c>
      <c r="O2" s="190">
        <f t="shared" ref="O2:O13" si="2">+((K2+80)/21)</f>
        <v>25.336674142857149</v>
      </c>
      <c r="P2" s="191">
        <f t="shared" ref="P2:P13" si="3">+((K2+80)/18)</f>
        <v>29.559453166666671</v>
      </c>
      <c r="Q2" s="220">
        <f>K2*1.1</f>
        <v>497.27717270000022</v>
      </c>
      <c r="R2" s="221">
        <f>Q2*1.15</f>
        <v>571.86874860500018</v>
      </c>
      <c r="S2" s="221">
        <f t="shared" ref="S2:S13" si="4">Q2+80</f>
        <v>577.27717270000016</v>
      </c>
      <c r="T2" s="222">
        <f t="shared" ref="T2:T13" si="5">+((Q2+80)/17)</f>
        <v>33.957480747058831</v>
      </c>
      <c r="U2" s="223">
        <f t="shared" ref="U2:U13" si="6">+((Q2+80)/21)</f>
        <v>27.489389176190485</v>
      </c>
      <c r="V2" s="224">
        <f t="shared" ref="V2:V13" si="7">+((Q2+80)/18)</f>
        <v>32.0709540388889</v>
      </c>
      <c r="W2" s="253">
        <f>Q2*1.1</f>
        <v>547.00488997000025</v>
      </c>
      <c r="X2" s="254">
        <f>W2*1.15</f>
        <v>629.05562346550028</v>
      </c>
      <c r="Y2" s="254">
        <f t="shared" ref="Y2:Y13" si="8">W2+80</f>
        <v>627.00488997000025</v>
      </c>
      <c r="Z2" s="255">
        <f t="shared" ref="Z2:Z13" si="9">+((W2+80)/17)</f>
        <v>36.8826405864706</v>
      </c>
      <c r="AA2" s="256">
        <f t="shared" ref="AA2:AA13" si="10">+((W2+80)/21)</f>
        <v>29.857375712857156</v>
      </c>
      <c r="AB2" s="313">
        <f t="shared" ref="AB2:AB13" si="11">+((W2+80)/18)</f>
        <v>34.83360499833335</v>
      </c>
      <c r="AC2" s="166">
        <f>X2*0.5</f>
        <v>314.52781173275014</v>
      </c>
    </row>
    <row r="3" spans="1:29" x14ac:dyDescent="0.2">
      <c r="A3" s="33">
        <v>8935</v>
      </c>
      <c r="B3" s="33" t="s">
        <v>218</v>
      </c>
      <c r="C3" s="34" t="s">
        <v>20</v>
      </c>
      <c r="D3" s="151">
        <v>513.72340800000018</v>
      </c>
      <c r="E3" s="151">
        <v>590.78191920000017</v>
      </c>
      <c r="F3" s="166">
        <f>E3*(1-C15)</f>
        <v>295.39095960000009</v>
      </c>
      <c r="G3" s="152">
        <v>593.72340800000018</v>
      </c>
      <c r="H3" s="148">
        <v>39.581560533333345</v>
      </c>
      <c r="I3" s="149">
        <v>31.24860042105264</v>
      </c>
      <c r="J3" s="150">
        <v>34.924906352941186</v>
      </c>
      <c r="K3" s="187">
        <f t="shared" ref="K3:K12" si="12">D3*1.1</f>
        <v>565.09574880000025</v>
      </c>
      <c r="L3" s="188">
        <f t="shared" ref="L3:L13" si="13">K3*1.15</f>
        <v>649.86011112000028</v>
      </c>
      <c r="M3" s="188">
        <f t="shared" si="0"/>
        <v>645.09574880000025</v>
      </c>
      <c r="N3" s="189">
        <f t="shared" si="1"/>
        <v>37.946808752941195</v>
      </c>
      <c r="O3" s="190">
        <f t="shared" si="2"/>
        <v>30.718845180952393</v>
      </c>
      <c r="P3" s="191">
        <f t="shared" si="3"/>
        <v>35.838652711111123</v>
      </c>
      <c r="Q3" s="220">
        <f t="shared" ref="Q3:Q13" si="14">K3*1.1</f>
        <v>621.60532368000031</v>
      </c>
      <c r="R3" s="221">
        <f t="shared" ref="R3:R13" si="15">Q3*1.15</f>
        <v>714.84612223200031</v>
      </c>
      <c r="S3" s="221">
        <f t="shared" si="4"/>
        <v>701.60532368000031</v>
      </c>
      <c r="T3" s="222">
        <f t="shared" si="5"/>
        <v>41.270901392941198</v>
      </c>
      <c r="U3" s="223">
        <f t="shared" si="6"/>
        <v>33.409777318095252</v>
      </c>
      <c r="V3" s="224">
        <f t="shared" si="7"/>
        <v>38.978073537777796</v>
      </c>
      <c r="W3" s="253">
        <f t="shared" ref="W3:W13" si="16">Q3*1.1</f>
        <v>683.76585604800039</v>
      </c>
      <c r="X3" s="254">
        <f t="shared" ref="X3:X13" si="17">W3*1.15</f>
        <v>786.3307344552004</v>
      </c>
      <c r="Y3" s="254">
        <f t="shared" si="8"/>
        <v>763.76585604800039</v>
      </c>
      <c r="Z3" s="255">
        <f t="shared" si="9"/>
        <v>44.9274032969412</v>
      </c>
      <c r="AA3" s="256">
        <f t="shared" si="10"/>
        <v>36.369802668952403</v>
      </c>
      <c r="AB3" s="313">
        <f t="shared" si="11"/>
        <v>42.431436447111132</v>
      </c>
      <c r="AC3" s="166">
        <f t="shared" ref="AC3:AC13" si="18">X3*0.5</f>
        <v>393.1653672276002</v>
      </c>
    </row>
    <row r="4" spans="1:29" x14ac:dyDescent="0.2">
      <c r="A4" s="33">
        <v>8936</v>
      </c>
      <c r="B4" s="33" t="s">
        <v>219</v>
      </c>
      <c r="C4" s="34" t="s">
        <v>20</v>
      </c>
      <c r="D4" s="151">
        <v>1040.2869730000002</v>
      </c>
      <c r="E4" s="151">
        <v>1196.3300189500001</v>
      </c>
      <c r="F4" s="166">
        <f>E4*(1-C15)</f>
        <v>598.16500947500003</v>
      </c>
      <c r="G4" s="152">
        <v>1120.2869730000002</v>
      </c>
      <c r="H4" s="148">
        <v>74.685798200000008</v>
      </c>
      <c r="I4" s="149">
        <v>58.962472263157906</v>
      </c>
      <c r="J4" s="150">
        <v>65.899233705882367</v>
      </c>
      <c r="K4" s="187">
        <f t="shared" si="12"/>
        <v>1144.3156703000004</v>
      </c>
      <c r="L4" s="188">
        <f t="shared" si="13"/>
        <v>1315.9630208450003</v>
      </c>
      <c r="M4" s="188">
        <f t="shared" si="0"/>
        <v>1224.3156703000004</v>
      </c>
      <c r="N4" s="189">
        <f t="shared" si="1"/>
        <v>72.018568841176489</v>
      </c>
      <c r="O4" s="190">
        <f t="shared" si="2"/>
        <v>58.300746204761921</v>
      </c>
      <c r="P4" s="191">
        <f t="shared" si="3"/>
        <v>68.017537238888906</v>
      </c>
      <c r="Q4" s="220">
        <f t="shared" si="14"/>
        <v>1258.7472373300006</v>
      </c>
      <c r="R4" s="221">
        <f t="shared" si="15"/>
        <v>1447.5593229295007</v>
      </c>
      <c r="S4" s="221">
        <f t="shared" si="4"/>
        <v>1338.7472373300006</v>
      </c>
      <c r="T4" s="222">
        <f t="shared" si="5"/>
        <v>78.749837490000033</v>
      </c>
      <c r="U4" s="223">
        <f t="shared" si="6"/>
        <v>63.749868444285745</v>
      </c>
      <c r="V4" s="224">
        <f t="shared" si="7"/>
        <v>74.374846518333371</v>
      </c>
      <c r="W4" s="253">
        <f t="shared" si="16"/>
        <v>1384.6219610630008</v>
      </c>
      <c r="X4" s="254">
        <f t="shared" si="17"/>
        <v>1592.3152552224508</v>
      </c>
      <c r="Y4" s="254">
        <f t="shared" si="8"/>
        <v>1464.6219610630008</v>
      </c>
      <c r="Z4" s="255">
        <f t="shared" si="9"/>
        <v>86.154233003705926</v>
      </c>
      <c r="AA4" s="256">
        <f t="shared" si="10"/>
        <v>69.743902907761935</v>
      </c>
      <c r="AB4" s="313">
        <f t="shared" si="11"/>
        <v>81.367886725722258</v>
      </c>
      <c r="AC4" s="166">
        <f t="shared" si="18"/>
        <v>796.15762761122539</v>
      </c>
    </row>
    <row r="5" spans="1:29" x14ac:dyDescent="0.2">
      <c r="A5" s="33">
        <v>8954</v>
      </c>
      <c r="B5" s="33" t="s">
        <v>225</v>
      </c>
      <c r="C5" s="34" t="s">
        <v>20</v>
      </c>
      <c r="D5" s="151">
        <v>513.72340800000018</v>
      </c>
      <c r="E5" s="151">
        <v>590.78191920000017</v>
      </c>
      <c r="F5" s="166">
        <f>E5*(1-C15)</f>
        <v>295.39095960000009</v>
      </c>
      <c r="G5" s="152">
        <v>593.72340800000018</v>
      </c>
      <c r="H5" s="148">
        <v>39.581560533333345</v>
      </c>
      <c r="I5" s="149">
        <v>31.24860042105264</v>
      </c>
      <c r="J5" s="150">
        <v>34.924906352941186</v>
      </c>
      <c r="K5" s="187">
        <f t="shared" si="12"/>
        <v>565.09574880000025</v>
      </c>
      <c r="L5" s="188">
        <f t="shared" si="13"/>
        <v>649.86011112000028</v>
      </c>
      <c r="M5" s="188">
        <f t="shared" si="0"/>
        <v>645.09574880000025</v>
      </c>
      <c r="N5" s="189">
        <f t="shared" si="1"/>
        <v>37.946808752941195</v>
      </c>
      <c r="O5" s="190">
        <f t="shared" si="2"/>
        <v>30.718845180952393</v>
      </c>
      <c r="P5" s="191">
        <f t="shared" si="3"/>
        <v>35.838652711111123</v>
      </c>
      <c r="Q5" s="220">
        <f t="shared" si="14"/>
        <v>621.60532368000031</v>
      </c>
      <c r="R5" s="221">
        <f t="shared" si="15"/>
        <v>714.84612223200031</v>
      </c>
      <c r="S5" s="221">
        <f t="shared" si="4"/>
        <v>701.60532368000031</v>
      </c>
      <c r="T5" s="222">
        <f t="shared" si="5"/>
        <v>41.270901392941198</v>
      </c>
      <c r="U5" s="223">
        <f t="shared" si="6"/>
        <v>33.409777318095252</v>
      </c>
      <c r="V5" s="224">
        <f t="shared" si="7"/>
        <v>38.978073537777796</v>
      </c>
      <c r="W5" s="253">
        <f t="shared" si="16"/>
        <v>683.76585604800039</v>
      </c>
      <c r="X5" s="254">
        <f t="shared" si="17"/>
        <v>786.3307344552004</v>
      </c>
      <c r="Y5" s="254">
        <f t="shared" si="8"/>
        <v>763.76585604800039</v>
      </c>
      <c r="Z5" s="255">
        <f t="shared" si="9"/>
        <v>44.9274032969412</v>
      </c>
      <c r="AA5" s="256">
        <f t="shared" si="10"/>
        <v>36.369802668952403</v>
      </c>
      <c r="AB5" s="313">
        <f t="shared" si="11"/>
        <v>42.431436447111132</v>
      </c>
      <c r="AC5" s="166">
        <f t="shared" si="18"/>
        <v>393.1653672276002</v>
      </c>
    </row>
    <row r="6" spans="1:29" x14ac:dyDescent="0.2">
      <c r="A6" s="33">
        <v>8955</v>
      </c>
      <c r="B6" s="33" t="s">
        <v>226</v>
      </c>
      <c r="C6" s="34" t="s">
        <v>20</v>
      </c>
      <c r="D6" s="151">
        <v>1040.2869730000002</v>
      </c>
      <c r="E6" s="151">
        <v>1196.3300189500001</v>
      </c>
      <c r="F6" s="166">
        <f>E6*(1-C15)</f>
        <v>598.16500947500003</v>
      </c>
      <c r="G6" s="152">
        <v>1120.2869730000002</v>
      </c>
      <c r="H6" s="148">
        <v>74.685798200000008</v>
      </c>
      <c r="I6" s="149">
        <v>58.962472263157906</v>
      </c>
      <c r="J6" s="150">
        <v>65.899233705882367</v>
      </c>
      <c r="K6" s="187">
        <f t="shared" si="12"/>
        <v>1144.3156703000004</v>
      </c>
      <c r="L6" s="188">
        <f t="shared" si="13"/>
        <v>1315.9630208450003</v>
      </c>
      <c r="M6" s="188">
        <f t="shared" si="0"/>
        <v>1224.3156703000004</v>
      </c>
      <c r="N6" s="189">
        <f t="shared" si="1"/>
        <v>72.018568841176489</v>
      </c>
      <c r="O6" s="190">
        <f t="shared" si="2"/>
        <v>58.300746204761921</v>
      </c>
      <c r="P6" s="191">
        <f t="shared" si="3"/>
        <v>68.017537238888906</v>
      </c>
      <c r="Q6" s="220">
        <f t="shared" si="14"/>
        <v>1258.7472373300006</v>
      </c>
      <c r="R6" s="221">
        <f t="shared" si="15"/>
        <v>1447.5593229295007</v>
      </c>
      <c r="S6" s="221">
        <f t="shared" si="4"/>
        <v>1338.7472373300006</v>
      </c>
      <c r="T6" s="222">
        <f t="shared" si="5"/>
        <v>78.749837490000033</v>
      </c>
      <c r="U6" s="223">
        <f t="shared" si="6"/>
        <v>63.749868444285745</v>
      </c>
      <c r="V6" s="224">
        <f t="shared" si="7"/>
        <v>74.374846518333371</v>
      </c>
      <c r="W6" s="253">
        <f t="shared" si="16"/>
        <v>1384.6219610630008</v>
      </c>
      <c r="X6" s="254">
        <f t="shared" si="17"/>
        <v>1592.3152552224508</v>
      </c>
      <c r="Y6" s="254">
        <f t="shared" si="8"/>
        <v>1464.6219610630008</v>
      </c>
      <c r="Z6" s="255">
        <f t="shared" si="9"/>
        <v>86.154233003705926</v>
      </c>
      <c r="AA6" s="256">
        <f t="shared" si="10"/>
        <v>69.743902907761935</v>
      </c>
      <c r="AB6" s="313">
        <f t="shared" si="11"/>
        <v>81.367886725722258</v>
      </c>
      <c r="AC6" s="166">
        <f t="shared" si="18"/>
        <v>796.15762761122539</v>
      </c>
    </row>
    <row r="7" spans="1:29" x14ac:dyDescent="0.2">
      <c r="A7" s="33">
        <v>8956</v>
      </c>
      <c r="B7" s="33" t="s">
        <v>227</v>
      </c>
      <c r="C7" s="34" t="s">
        <v>20</v>
      </c>
      <c r="D7" s="151">
        <v>911.85612100000026</v>
      </c>
      <c r="E7" s="151">
        <v>1048.6345391500001</v>
      </c>
      <c r="F7" s="166">
        <f>E7*(1-C15)</f>
        <v>524.31726957500007</v>
      </c>
      <c r="G7" s="152">
        <v>991.85612100000026</v>
      </c>
      <c r="H7" s="148">
        <v>66.123741400000014</v>
      </c>
      <c r="I7" s="149">
        <v>52.202953736842119</v>
      </c>
      <c r="J7" s="150">
        <v>58.344477705882369</v>
      </c>
      <c r="K7" s="187">
        <f t="shared" si="12"/>
        <v>1003.0417331000003</v>
      </c>
      <c r="L7" s="188">
        <f t="shared" si="13"/>
        <v>1153.4979930650004</v>
      </c>
      <c r="M7" s="188">
        <f t="shared" si="0"/>
        <v>1083.0417331000003</v>
      </c>
      <c r="N7" s="189">
        <f t="shared" si="1"/>
        <v>63.708337241176487</v>
      </c>
      <c r="O7" s="190">
        <f t="shared" si="2"/>
        <v>51.573415861904778</v>
      </c>
      <c r="P7" s="191">
        <f t="shared" si="3"/>
        <v>60.168985172222243</v>
      </c>
      <c r="Q7" s="220">
        <f t="shared" si="14"/>
        <v>1103.3459064100005</v>
      </c>
      <c r="R7" s="221">
        <f t="shared" si="15"/>
        <v>1268.8477923715004</v>
      </c>
      <c r="S7" s="221">
        <f t="shared" si="4"/>
        <v>1183.3459064100005</v>
      </c>
      <c r="T7" s="222">
        <f t="shared" si="5"/>
        <v>69.608582730000023</v>
      </c>
      <c r="U7" s="223">
        <f t="shared" si="6"/>
        <v>56.349805067142881</v>
      </c>
      <c r="V7" s="224">
        <f t="shared" si="7"/>
        <v>65.741439245000024</v>
      </c>
      <c r="W7" s="253">
        <f t="shared" si="16"/>
        <v>1213.6804970510007</v>
      </c>
      <c r="X7" s="254">
        <f t="shared" si="17"/>
        <v>1395.7325716086507</v>
      </c>
      <c r="Y7" s="254">
        <f t="shared" si="8"/>
        <v>1293.6804970510007</v>
      </c>
      <c r="Z7" s="255">
        <f t="shared" si="9"/>
        <v>76.098852767705921</v>
      </c>
      <c r="AA7" s="256">
        <f t="shared" si="10"/>
        <v>61.603833192904794</v>
      </c>
      <c r="AB7" s="313">
        <f t="shared" si="11"/>
        <v>71.871138725055587</v>
      </c>
      <c r="AC7" s="166">
        <f t="shared" si="18"/>
        <v>697.86628580432534</v>
      </c>
    </row>
    <row r="8" spans="1:29" x14ac:dyDescent="0.2">
      <c r="A8" s="33">
        <v>9384</v>
      </c>
      <c r="B8" s="33" t="s">
        <v>286</v>
      </c>
      <c r="C8" s="34" t="s">
        <v>20</v>
      </c>
      <c r="D8" s="151">
        <v>449.50798200000008</v>
      </c>
      <c r="E8" s="151">
        <v>516.9341793000001</v>
      </c>
      <c r="F8" s="166">
        <f>E8*(1-C15)</f>
        <v>258.46708965000005</v>
      </c>
      <c r="G8" s="152">
        <v>529.50798200000008</v>
      </c>
      <c r="H8" s="148">
        <v>35.300532133333341</v>
      </c>
      <c r="I8" s="149">
        <v>27.868841157894742</v>
      </c>
      <c r="J8" s="150">
        <v>31.14752835294118</v>
      </c>
      <c r="K8" s="187">
        <f t="shared" si="12"/>
        <v>494.45878020000015</v>
      </c>
      <c r="L8" s="188">
        <f t="shared" si="13"/>
        <v>568.62759723000011</v>
      </c>
      <c r="M8" s="188">
        <f t="shared" si="0"/>
        <v>574.45878020000009</v>
      </c>
      <c r="N8" s="189">
        <f t="shared" si="1"/>
        <v>33.791692952941183</v>
      </c>
      <c r="O8" s="190">
        <f t="shared" si="2"/>
        <v>27.355180009523814</v>
      </c>
      <c r="P8" s="191">
        <f t="shared" si="3"/>
        <v>31.914376677777781</v>
      </c>
      <c r="Q8" s="220">
        <f t="shared" si="14"/>
        <v>543.90465822000021</v>
      </c>
      <c r="R8" s="221">
        <f t="shared" si="15"/>
        <v>625.49035695300017</v>
      </c>
      <c r="S8" s="221">
        <f t="shared" si="4"/>
        <v>623.90465822000021</v>
      </c>
      <c r="T8" s="222">
        <f t="shared" si="5"/>
        <v>36.700274012941186</v>
      </c>
      <c r="U8" s="223">
        <f t="shared" si="6"/>
        <v>29.70974562952382</v>
      </c>
      <c r="V8" s="224">
        <f t="shared" si="7"/>
        <v>34.661369901111122</v>
      </c>
      <c r="W8" s="253">
        <f t="shared" si="16"/>
        <v>598.29512404200034</v>
      </c>
      <c r="X8" s="254">
        <f t="shared" si="17"/>
        <v>688.03939264830035</v>
      </c>
      <c r="Y8" s="254">
        <f t="shared" si="8"/>
        <v>678.29512404200034</v>
      </c>
      <c r="Z8" s="255">
        <f t="shared" si="9"/>
        <v>39.899713178941198</v>
      </c>
      <c r="AA8" s="256">
        <f t="shared" si="10"/>
        <v>32.299767811523829</v>
      </c>
      <c r="AB8" s="313">
        <f t="shared" si="11"/>
        <v>37.683062446777797</v>
      </c>
      <c r="AC8" s="166">
        <f t="shared" si="18"/>
        <v>344.01969632415017</v>
      </c>
    </row>
    <row r="9" spans="1:29" x14ac:dyDescent="0.2">
      <c r="A9" s="33">
        <v>9773</v>
      </c>
      <c r="B9" s="33" t="s">
        <v>307</v>
      </c>
      <c r="C9" s="34" t="s">
        <v>20</v>
      </c>
      <c r="D9" s="151">
        <v>705.43000000000018</v>
      </c>
      <c r="E9" s="151">
        <v>811.24450000000013</v>
      </c>
      <c r="F9" s="166">
        <f>E9*(1-C15)</f>
        <v>405.62225000000007</v>
      </c>
      <c r="G9" s="152">
        <v>785.43000000000018</v>
      </c>
      <c r="H9" s="148">
        <v>52.362000000000009</v>
      </c>
      <c r="I9" s="149">
        <v>41.338421052631588</v>
      </c>
      <c r="J9" s="150">
        <v>46.201764705882361</v>
      </c>
      <c r="K9" s="187">
        <f t="shared" si="12"/>
        <v>775.9730000000003</v>
      </c>
      <c r="L9" s="188">
        <f t="shared" si="13"/>
        <v>892.36895000000027</v>
      </c>
      <c r="M9" s="188">
        <f t="shared" si="0"/>
        <v>855.9730000000003</v>
      </c>
      <c r="N9" s="189">
        <f t="shared" si="1"/>
        <v>50.351352941176486</v>
      </c>
      <c r="O9" s="190">
        <f t="shared" si="2"/>
        <v>40.760619047619059</v>
      </c>
      <c r="P9" s="191">
        <f t="shared" si="3"/>
        <v>47.554055555555571</v>
      </c>
      <c r="Q9" s="220">
        <f t="shared" si="14"/>
        <v>853.57030000000043</v>
      </c>
      <c r="R9" s="221">
        <f t="shared" si="15"/>
        <v>981.60584500000039</v>
      </c>
      <c r="S9" s="221">
        <f t="shared" si="4"/>
        <v>933.57030000000043</v>
      </c>
      <c r="T9" s="222">
        <f t="shared" si="5"/>
        <v>54.915900000000022</v>
      </c>
      <c r="U9" s="223">
        <f t="shared" si="6"/>
        <v>44.455728571428594</v>
      </c>
      <c r="V9" s="224">
        <f t="shared" si="7"/>
        <v>51.865016666666691</v>
      </c>
      <c r="W9" s="253">
        <f t="shared" si="16"/>
        <v>938.92733000000055</v>
      </c>
      <c r="X9" s="254">
        <f t="shared" si="17"/>
        <v>1079.7664295000006</v>
      </c>
      <c r="Y9" s="254">
        <f t="shared" si="8"/>
        <v>1018.9273300000006</v>
      </c>
      <c r="Z9" s="255">
        <f t="shared" si="9"/>
        <v>59.936901764705915</v>
      </c>
      <c r="AA9" s="256">
        <f t="shared" si="10"/>
        <v>48.520349047619071</v>
      </c>
      <c r="AB9" s="313">
        <f t="shared" si="11"/>
        <v>56.60707388888892</v>
      </c>
      <c r="AC9" s="166">
        <f t="shared" si="18"/>
        <v>539.88321475000032</v>
      </c>
    </row>
    <row r="10" spans="1:29" x14ac:dyDescent="0.2">
      <c r="A10" s="33">
        <v>9866</v>
      </c>
      <c r="B10" s="33" t="s">
        <v>337</v>
      </c>
      <c r="C10" s="34" t="s">
        <v>20</v>
      </c>
      <c r="D10" s="151">
        <v>583.47299999999996</v>
      </c>
      <c r="E10" s="151">
        <v>670.99394999999993</v>
      </c>
      <c r="F10" s="166">
        <f>E10*(1-C15)</f>
        <v>335.49697499999996</v>
      </c>
      <c r="G10" s="152">
        <v>663.47299999999996</v>
      </c>
      <c r="H10" s="148">
        <v>44.231533333333331</v>
      </c>
      <c r="I10" s="149">
        <v>34.919631578947367</v>
      </c>
      <c r="J10" s="150">
        <v>39.027823529411762</v>
      </c>
      <c r="K10" s="187">
        <f t="shared" si="12"/>
        <v>641.82029999999997</v>
      </c>
      <c r="L10" s="188">
        <f t="shared" si="13"/>
        <v>738.09334499999989</v>
      </c>
      <c r="M10" s="188">
        <f t="shared" si="0"/>
        <v>721.82029999999997</v>
      </c>
      <c r="N10" s="189">
        <f t="shared" si="1"/>
        <v>42.46001764705882</v>
      </c>
      <c r="O10" s="190">
        <f t="shared" si="2"/>
        <v>34.372395238095237</v>
      </c>
      <c r="P10" s="191">
        <f t="shared" si="3"/>
        <v>40.101127777777776</v>
      </c>
      <c r="Q10" s="220">
        <f t="shared" si="14"/>
        <v>706.00233000000003</v>
      </c>
      <c r="R10" s="221">
        <f t="shared" si="15"/>
        <v>811.90267949999998</v>
      </c>
      <c r="S10" s="221">
        <f t="shared" si="4"/>
        <v>786.00233000000003</v>
      </c>
      <c r="T10" s="222">
        <f t="shared" si="5"/>
        <v>46.235431176470591</v>
      </c>
      <c r="U10" s="223">
        <f t="shared" si="6"/>
        <v>37.428682380952381</v>
      </c>
      <c r="V10" s="224">
        <f t="shared" si="7"/>
        <v>43.666796111111111</v>
      </c>
      <c r="W10" s="253">
        <f t="shared" si="16"/>
        <v>776.60256300000015</v>
      </c>
      <c r="X10" s="254">
        <f t="shared" si="17"/>
        <v>893.09294745000011</v>
      </c>
      <c r="Y10" s="254">
        <f t="shared" si="8"/>
        <v>856.60256300000015</v>
      </c>
      <c r="Z10" s="255">
        <f t="shared" si="9"/>
        <v>50.388386058823535</v>
      </c>
      <c r="AA10" s="256">
        <f t="shared" si="10"/>
        <v>40.790598238095242</v>
      </c>
      <c r="AB10" s="313">
        <f t="shared" si="11"/>
        <v>47.589031277777785</v>
      </c>
      <c r="AC10" s="166">
        <f t="shared" si="18"/>
        <v>446.54647372500006</v>
      </c>
    </row>
    <row r="11" spans="1:29" x14ac:dyDescent="0.2">
      <c r="A11" s="50">
        <v>9870</v>
      </c>
      <c r="B11" s="157" t="s">
        <v>340</v>
      </c>
      <c r="C11" s="34" t="s">
        <v>20</v>
      </c>
      <c r="D11" s="151">
        <v>391</v>
      </c>
      <c r="E11" s="151">
        <v>449.65</v>
      </c>
      <c r="F11" s="166">
        <f>E11*(1-C15)</f>
        <v>224.82499999999999</v>
      </c>
      <c r="G11" s="152">
        <v>471</v>
      </c>
      <c r="H11" s="153">
        <v>31.4</v>
      </c>
      <c r="I11" s="154">
        <v>24.789473684210527</v>
      </c>
      <c r="J11" s="155">
        <v>27.705882352941178</v>
      </c>
      <c r="K11" s="187">
        <f t="shared" si="12"/>
        <v>430.1</v>
      </c>
      <c r="L11" s="188">
        <f t="shared" si="13"/>
        <v>494.61500000000001</v>
      </c>
      <c r="M11" s="188">
        <f t="shared" si="0"/>
        <v>510.1</v>
      </c>
      <c r="N11" s="189">
        <f t="shared" si="1"/>
        <v>30.005882352941178</v>
      </c>
      <c r="O11" s="190">
        <f t="shared" si="2"/>
        <v>24.290476190476191</v>
      </c>
      <c r="P11" s="191">
        <f t="shared" si="3"/>
        <v>28.338888888888889</v>
      </c>
      <c r="Q11" s="220">
        <f t="shared" si="14"/>
        <v>473.11000000000007</v>
      </c>
      <c r="R11" s="221">
        <f t="shared" si="15"/>
        <v>544.07650000000001</v>
      </c>
      <c r="S11" s="221">
        <f t="shared" si="4"/>
        <v>553.11000000000013</v>
      </c>
      <c r="T11" s="222">
        <f t="shared" si="5"/>
        <v>32.535882352941186</v>
      </c>
      <c r="U11" s="223">
        <f t="shared" si="6"/>
        <v>26.338571428571434</v>
      </c>
      <c r="V11" s="224">
        <f t="shared" si="7"/>
        <v>30.728333333333339</v>
      </c>
      <c r="W11" s="253">
        <f t="shared" si="16"/>
        <v>520.42100000000016</v>
      </c>
      <c r="X11" s="254">
        <f t="shared" si="17"/>
        <v>598.48415000000011</v>
      </c>
      <c r="Y11" s="254">
        <f t="shared" si="8"/>
        <v>600.42100000000016</v>
      </c>
      <c r="Z11" s="255">
        <f t="shared" si="9"/>
        <v>35.318882352941188</v>
      </c>
      <c r="AA11" s="256">
        <f t="shared" si="10"/>
        <v>28.591476190476197</v>
      </c>
      <c r="AB11" s="313">
        <f t="shared" si="11"/>
        <v>33.356722222222231</v>
      </c>
      <c r="AC11" s="166">
        <f t="shared" si="18"/>
        <v>299.24207500000006</v>
      </c>
    </row>
    <row r="12" spans="1:29" x14ac:dyDescent="0.2">
      <c r="A12" s="33">
        <v>9893</v>
      </c>
      <c r="B12" s="157" t="s">
        <v>346</v>
      </c>
      <c r="C12" s="34" t="s">
        <v>20</v>
      </c>
      <c r="D12" s="151">
        <v>391</v>
      </c>
      <c r="E12" s="151">
        <v>449.65</v>
      </c>
      <c r="F12" s="166">
        <f>E12*(1-C15)</f>
        <v>224.82499999999999</v>
      </c>
      <c r="G12" s="152">
        <v>471</v>
      </c>
      <c r="H12" s="153">
        <v>31.4</v>
      </c>
      <c r="I12" s="154">
        <v>24.789473684210527</v>
      </c>
      <c r="J12" s="155">
        <v>27.705882352941178</v>
      </c>
      <c r="K12" s="187">
        <f t="shared" si="12"/>
        <v>430.1</v>
      </c>
      <c r="L12" s="188">
        <f t="shared" si="13"/>
        <v>494.61500000000001</v>
      </c>
      <c r="M12" s="188">
        <f t="shared" si="0"/>
        <v>510.1</v>
      </c>
      <c r="N12" s="189">
        <f t="shared" si="1"/>
        <v>30.005882352941178</v>
      </c>
      <c r="O12" s="190">
        <f t="shared" si="2"/>
        <v>24.290476190476191</v>
      </c>
      <c r="P12" s="191">
        <f t="shared" si="3"/>
        <v>28.338888888888889</v>
      </c>
      <c r="Q12" s="220">
        <f t="shared" si="14"/>
        <v>473.11000000000007</v>
      </c>
      <c r="R12" s="221">
        <f t="shared" si="15"/>
        <v>544.07650000000001</v>
      </c>
      <c r="S12" s="221">
        <f t="shared" si="4"/>
        <v>553.11000000000013</v>
      </c>
      <c r="T12" s="222">
        <f t="shared" si="5"/>
        <v>32.535882352941186</v>
      </c>
      <c r="U12" s="223">
        <f t="shared" si="6"/>
        <v>26.338571428571434</v>
      </c>
      <c r="V12" s="224">
        <f t="shared" si="7"/>
        <v>30.728333333333339</v>
      </c>
      <c r="W12" s="253">
        <f t="shared" si="16"/>
        <v>520.42100000000016</v>
      </c>
      <c r="X12" s="254">
        <f t="shared" si="17"/>
        <v>598.48415000000011</v>
      </c>
      <c r="Y12" s="254">
        <f t="shared" si="8"/>
        <v>600.42100000000016</v>
      </c>
      <c r="Z12" s="255">
        <f t="shared" si="9"/>
        <v>35.318882352941188</v>
      </c>
      <c r="AA12" s="256">
        <f t="shared" si="10"/>
        <v>28.591476190476197</v>
      </c>
      <c r="AB12" s="313">
        <f t="shared" si="11"/>
        <v>33.356722222222231</v>
      </c>
      <c r="AC12" s="166">
        <f t="shared" si="18"/>
        <v>299.24207500000006</v>
      </c>
    </row>
    <row r="13" spans="1:29" x14ac:dyDescent="0.2">
      <c r="A13">
        <v>9908</v>
      </c>
      <c r="B13" s="214" t="s">
        <v>358</v>
      </c>
      <c r="C13" t="s">
        <v>20</v>
      </c>
      <c r="D13" s="206"/>
      <c r="E13" s="206"/>
      <c r="F13" s="215"/>
      <c r="G13" s="207"/>
      <c r="H13" s="208"/>
      <c r="I13" s="178"/>
      <c r="J13" s="210"/>
      <c r="K13" s="187">
        <v>260.87</v>
      </c>
      <c r="L13" s="198">
        <f t="shared" si="13"/>
        <v>300.00049999999999</v>
      </c>
      <c r="M13" s="198">
        <f t="shared" si="0"/>
        <v>340.87</v>
      </c>
      <c r="N13" s="199">
        <f t="shared" si="1"/>
        <v>20.051176470588235</v>
      </c>
      <c r="O13" s="200">
        <f t="shared" si="2"/>
        <v>16.231904761904762</v>
      </c>
      <c r="P13" s="201">
        <f t="shared" si="3"/>
        <v>18.937222222222221</v>
      </c>
      <c r="Q13" s="220">
        <f t="shared" si="14"/>
        <v>286.95700000000005</v>
      </c>
      <c r="R13" s="226">
        <f t="shared" si="15"/>
        <v>330.00055000000003</v>
      </c>
      <c r="S13" s="226">
        <f t="shared" si="4"/>
        <v>366.95700000000005</v>
      </c>
      <c r="T13" s="227">
        <f t="shared" si="5"/>
        <v>21.585705882352944</v>
      </c>
      <c r="U13" s="228">
        <f t="shared" si="6"/>
        <v>17.474142857142859</v>
      </c>
      <c r="V13" s="229">
        <f t="shared" si="7"/>
        <v>20.386500000000002</v>
      </c>
      <c r="W13" s="253">
        <f t="shared" si="16"/>
        <v>315.6527000000001</v>
      </c>
      <c r="X13" s="258">
        <f t="shared" si="17"/>
        <v>363.00060500000006</v>
      </c>
      <c r="Y13" s="258">
        <f t="shared" si="8"/>
        <v>395.6527000000001</v>
      </c>
      <c r="Z13" s="259">
        <f t="shared" si="9"/>
        <v>23.273688235294124</v>
      </c>
      <c r="AA13" s="260">
        <f t="shared" si="10"/>
        <v>18.840604761904768</v>
      </c>
      <c r="AB13" s="315">
        <f t="shared" si="11"/>
        <v>21.980705555555559</v>
      </c>
      <c r="AC13" s="288">
        <f t="shared" si="18"/>
        <v>181.50030250000003</v>
      </c>
    </row>
    <row r="14" spans="1:29" x14ac:dyDescent="0.2">
      <c r="B14" s="111" t="s">
        <v>348</v>
      </c>
      <c r="C14" s="111"/>
      <c r="D14" s="316">
        <f>SUM(D2:D12)</f>
        <v>6951.2607350000017</v>
      </c>
      <c r="E14" s="316">
        <f t="shared" ref="E14" si="19">SUM(E2:E12)</f>
        <v>7993.9498452500002</v>
      </c>
      <c r="F14" s="317">
        <f>SUM(F1:F12)</f>
        <v>3996.9749226250001</v>
      </c>
      <c r="G14" s="316"/>
      <c r="H14" s="33"/>
      <c r="I14" s="111" t="s">
        <v>348</v>
      </c>
      <c r="J14" s="111"/>
      <c r="K14" s="316">
        <f>SUM(K2:K12)</f>
        <v>7646.386808500004</v>
      </c>
      <c r="L14" s="316">
        <f t="shared" ref="L14" si="20">SUM(L2:L12)</f>
        <v>8793.3448297750019</v>
      </c>
      <c r="M14" s="317">
        <f>SUM(M1:M12)</f>
        <v>8526.3868085000031</v>
      </c>
      <c r="N14" s="140"/>
      <c r="O14" s="141"/>
      <c r="P14" s="142"/>
      <c r="Q14" s="316">
        <f>SUM(Q2:Q12)</f>
        <v>8411.0254893500041</v>
      </c>
      <c r="R14" s="316">
        <f t="shared" ref="R14" si="21">SUM(R2:R12)</f>
        <v>9672.6793127525016</v>
      </c>
      <c r="S14" s="317">
        <f>SUM(S1:S12)</f>
        <v>9291.0254893500041</v>
      </c>
      <c r="T14" s="33"/>
      <c r="U14" s="33"/>
      <c r="V14" s="33"/>
      <c r="W14" s="316">
        <f>SUM(W2:W12)</f>
        <v>9252.1280382850055</v>
      </c>
      <c r="X14" s="316">
        <f t="shared" ref="X14" si="22">SUM(X2:X12)</f>
        <v>10639.947244027755</v>
      </c>
      <c r="Y14" s="317">
        <f>SUM(Y1:Y12)</f>
        <v>10132.128038285005</v>
      </c>
      <c r="Z14" s="33"/>
      <c r="AA14" s="33"/>
      <c r="AB14" s="33"/>
      <c r="AC14" s="321"/>
    </row>
    <row r="15" spans="1:29" x14ac:dyDescent="0.2">
      <c r="B15" s="111" t="s">
        <v>347</v>
      </c>
      <c r="C15" s="318">
        <v>0.5</v>
      </c>
      <c r="D15" s="319">
        <f>D14*(1-C15)</f>
        <v>3475.6303675000008</v>
      </c>
      <c r="E15" s="320">
        <f>E14*(1-C15)</f>
        <v>3996.9749226250001</v>
      </c>
      <c r="F15" s="319" t="s">
        <v>349</v>
      </c>
      <c r="G15" s="33"/>
      <c r="H15" s="33"/>
      <c r="I15" s="111" t="s">
        <v>347</v>
      </c>
      <c r="J15" s="318">
        <v>0.35</v>
      </c>
      <c r="K15" s="319">
        <f>K14*(1-J15)</f>
        <v>4970.1514255250031</v>
      </c>
      <c r="L15" s="320">
        <f>L14*(1-J15)</f>
        <v>5715.6741393537513</v>
      </c>
      <c r="M15" s="319" t="s">
        <v>349</v>
      </c>
      <c r="N15" s="140"/>
      <c r="O15" s="141"/>
      <c r="P15" s="142"/>
      <c r="Q15" s="319">
        <f>Q14*(1-P15)</f>
        <v>8411.0254893500041</v>
      </c>
      <c r="R15" s="320">
        <f>R14*(1-P15)</f>
        <v>9672.6793127525016</v>
      </c>
      <c r="S15" s="319" t="s">
        <v>349</v>
      </c>
      <c r="T15" s="33"/>
      <c r="U15" s="33"/>
      <c r="V15" s="33"/>
      <c r="W15" s="319">
        <f>W14*0.5</f>
        <v>4626.0640191425027</v>
      </c>
      <c r="X15" s="320">
        <f>X14*0.5</f>
        <v>5319.9736220138775</v>
      </c>
      <c r="Y15" s="319" t="s">
        <v>349</v>
      </c>
      <c r="Z15" s="33"/>
      <c r="AA15" s="33"/>
      <c r="AB15" s="33"/>
      <c r="AC15" s="30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82F93183D5D4FA5BBAC24BA529619" ma:contentTypeVersion="9" ma:contentTypeDescription="Create a new document." ma:contentTypeScope="" ma:versionID="ebe9a109e6a4bb7ac9c62bc3b3948ba4">
  <xsd:schema xmlns:xsd="http://www.w3.org/2001/XMLSchema" xmlns:xs="http://www.w3.org/2001/XMLSchema" xmlns:p="http://schemas.microsoft.com/office/2006/metadata/properties" xmlns:ns3="0f3db56f-19a0-4a59-894d-549a90e9aac4" targetNamespace="http://schemas.microsoft.com/office/2006/metadata/properties" ma:root="true" ma:fieldsID="cc3f1f50751cbb30d12df12dd301b72a" ns3:_="">
    <xsd:import namespace="0f3db56f-19a0-4a59-894d-549a90e9a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b56f-19a0-4a59-894d-549a90e9a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92211E-D76B-4249-8B83-04EEBF2AAE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D8AA5-EEAD-4EA6-A52D-AC8BD6413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db56f-19a0-4a59-894d-549a90e9a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DBD4F-CDA7-4435-8F39-8EA47915297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0f3db56f-19a0-4a59-894d-549a90e9aa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 UP Books Item </vt:lpstr>
      <vt:lpstr>2025 E-books</vt:lpstr>
      <vt:lpstr>SADET Vol 1 to 9 Set</vt:lpstr>
      <vt:lpstr>SADET Abridge Vol 1 to 9 Set</vt:lpstr>
      <vt:lpstr>50% off SADET Vol 1 to 9 Set</vt:lpstr>
    </vt:vector>
  </TitlesOfParts>
  <Company>UNISA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Nkonzo, Oniccah</dc:creator>
  <cp:lastModifiedBy>Mpakama, Nkululeko</cp:lastModifiedBy>
  <dcterms:created xsi:type="dcterms:W3CDTF">2020-12-15T13:01:35Z</dcterms:created>
  <dcterms:modified xsi:type="dcterms:W3CDTF">2025-08-04T02:05:16Z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0x010100A2D82F93183D5D4FA5BBAC24BA529619</vt:lpwstr>
  </property>
</Properties>
</file>